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Administration\Maison Relais\Menu RBIS\2022\Oktober\"/>
    </mc:Choice>
  </mc:AlternateContent>
  <bookViews>
    <workbookView xWindow="0" yWindow="0" windowWidth="28800" windowHeight="12375" tabRatio="599"/>
  </bookViews>
  <sheets>
    <sheet name="Menu" sheetId="1" r:id="rId1"/>
    <sheet name="Setup" sheetId="4" r:id="rId2"/>
  </sheets>
  <definedNames>
    <definedName name="_xlnm.Print_Area" localSheetId="0">Menu!$A$1:$N$33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 i="1" l="1"/>
  <c r="X11" i="4" l="1"/>
  <c r="X7" i="4"/>
  <c r="X12" i="4" s="1"/>
  <c r="X10" i="4"/>
  <c r="L3" i="1"/>
  <c r="B4" i="1"/>
  <c r="W13" i="4"/>
  <c r="W12" i="4"/>
  <c r="W11" i="4"/>
  <c r="W10" i="4"/>
  <c r="W9" i="4"/>
  <c r="X8" i="4"/>
  <c r="W8" i="4"/>
  <c r="W7" i="4"/>
  <c r="B32" i="1"/>
  <c r="G33" i="1"/>
  <c r="K33" i="1"/>
  <c r="C33" i="1"/>
  <c r="B17" i="1"/>
  <c r="C15" i="1"/>
  <c r="C9" i="1"/>
  <c r="B7" i="1"/>
  <c r="J3" i="1"/>
  <c r="H3" i="1"/>
  <c r="F3" i="1"/>
  <c r="D3" i="1"/>
  <c r="X13" i="4" l="1"/>
  <c r="B15" i="4"/>
  <c r="B16" i="4"/>
  <c r="X9" i="4"/>
  <c r="B2" i="1" s="1"/>
  <c r="B17" i="4"/>
</calcChain>
</file>

<file path=xl/sharedStrings.xml><?xml version="1.0" encoding="utf-8"?>
<sst xmlns="http://schemas.openxmlformats.org/spreadsheetml/2006/main" count="204" uniqueCount="174">
  <si>
    <t>Méindeg</t>
  </si>
  <si>
    <t>Dënschdeg</t>
  </si>
  <si>
    <t>Mëttwoch</t>
  </si>
  <si>
    <t>Donneschdeg</t>
  </si>
  <si>
    <t>Freideg</t>
  </si>
  <si>
    <t>Februar</t>
  </si>
  <si>
    <t>Moies</t>
  </si>
  <si>
    <t>Mëttes</t>
  </si>
  <si>
    <t>Entrée</t>
  </si>
  <si>
    <t>Haaptplat</t>
  </si>
  <si>
    <t>Dessert</t>
  </si>
  <si>
    <t>Collatioun</t>
  </si>
  <si>
    <t>Lundi</t>
  </si>
  <si>
    <t>Mardi</t>
  </si>
  <si>
    <t>Mercredi</t>
  </si>
  <si>
    <t>Jeudi</t>
  </si>
  <si>
    <t>Vendredi</t>
  </si>
  <si>
    <t>Montag</t>
  </si>
  <si>
    <t>Dienstag</t>
  </si>
  <si>
    <t xml:space="preserve">Mittwoch </t>
  </si>
  <si>
    <t>Donnerstag</t>
  </si>
  <si>
    <t>Freitag</t>
  </si>
  <si>
    <t>LUX</t>
  </si>
  <si>
    <t>FR</t>
  </si>
  <si>
    <t>DE</t>
  </si>
  <si>
    <t>Langue LUX/FR/DE</t>
  </si>
  <si>
    <t>Jours</t>
  </si>
  <si>
    <t>Années</t>
  </si>
  <si>
    <t>Matin</t>
  </si>
  <si>
    <t>Midi</t>
  </si>
  <si>
    <t>Collation</t>
  </si>
  <si>
    <t>Hauptgericht</t>
  </si>
  <si>
    <t>Zwischenmahlzeit</t>
  </si>
  <si>
    <t>Plat principal</t>
  </si>
  <si>
    <t>Mai</t>
  </si>
  <si>
    <t>Januar</t>
  </si>
  <si>
    <t>März</t>
  </si>
  <si>
    <t>April</t>
  </si>
  <si>
    <t>Juni</t>
  </si>
  <si>
    <t>Juli</t>
  </si>
  <si>
    <t>August</t>
  </si>
  <si>
    <t>September</t>
  </si>
  <si>
    <t>Oktober</t>
  </si>
  <si>
    <t>November</t>
  </si>
  <si>
    <t>Dezember</t>
  </si>
  <si>
    <t>Abrëll</t>
  </si>
  <si>
    <t>Mee</t>
  </si>
  <si>
    <t>Vorspeise</t>
  </si>
  <si>
    <t>Nachspeise</t>
  </si>
  <si>
    <t>Morgens</t>
  </si>
  <si>
    <t>Mittags</t>
  </si>
  <si>
    <t>janvier</t>
  </si>
  <si>
    <t>février</t>
  </si>
  <si>
    <t>mars</t>
  </si>
  <si>
    <t>avril</t>
  </si>
  <si>
    <t>mai</t>
  </si>
  <si>
    <t>juin</t>
  </si>
  <si>
    <t>juillet</t>
  </si>
  <si>
    <t>août</t>
  </si>
  <si>
    <t>septembre</t>
  </si>
  <si>
    <t>octobre</t>
  </si>
  <si>
    <t>novembre</t>
  </si>
  <si>
    <t>décembre</t>
  </si>
  <si>
    <t>Sprooch LUX/FR/DE</t>
  </si>
  <si>
    <t>Sprache LUX/FR/DE</t>
  </si>
  <si>
    <t>LUX/FR/DE</t>
  </si>
  <si>
    <r>
      <rPr>
        <sz val="9"/>
        <color rgb="FFFF0000"/>
        <rFont val="Calibri Light"/>
        <family val="2"/>
        <scheme val="major"/>
      </rPr>
      <t xml:space="preserve">1. </t>
    </r>
    <r>
      <rPr>
        <sz val="9"/>
        <color theme="1"/>
        <rFont val="Calibri Light"/>
        <family val="2"/>
        <scheme val="major"/>
      </rPr>
      <t>Céréales contenant du gluten / Glutenhaltiges Getreide</t>
    </r>
  </si>
  <si>
    <r>
      <rPr>
        <sz val="9"/>
        <color rgb="FFFF0000"/>
        <rFont val="Calibri Light"/>
        <family val="2"/>
        <scheme val="major"/>
      </rPr>
      <t xml:space="preserve">3. </t>
    </r>
    <r>
      <rPr>
        <sz val="9"/>
        <color theme="1"/>
        <rFont val="Calibri Light"/>
        <family val="2"/>
        <scheme val="major"/>
      </rPr>
      <t>Oeufs/Eier</t>
    </r>
  </si>
  <si>
    <r>
      <rPr>
        <sz val="9"/>
        <color rgb="FFFF0000"/>
        <rFont val="Calibri Light"/>
        <family val="2"/>
        <scheme val="major"/>
      </rPr>
      <t xml:space="preserve">1a. </t>
    </r>
    <r>
      <rPr>
        <sz val="9"/>
        <color theme="1"/>
        <rFont val="Calibri Light"/>
        <family val="2"/>
        <scheme val="major"/>
      </rPr>
      <t>Blé/Weizen</t>
    </r>
  </si>
  <si>
    <r>
      <rPr>
        <sz val="9"/>
        <color rgb="FFFF0000"/>
        <rFont val="Calibri Light"/>
        <family val="2"/>
        <scheme val="major"/>
      </rPr>
      <t xml:space="preserve">4. </t>
    </r>
    <r>
      <rPr>
        <sz val="9"/>
        <color theme="1"/>
        <rFont val="Calibri Light"/>
        <family val="2"/>
        <scheme val="major"/>
      </rPr>
      <t>Poisson/Fisch</t>
    </r>
  </si>
  <si>
    <r>
      <rPr>
        <sz val="9"/>
        <color rgb="FFFF0000"/>
        <rFont val="Calibri Light"/>
        <family val="2"/>
        <scheme val="major"/>
      </rPr>
      <t>8a.</t>
    </r>
    <r>
      <rPr>
        <sz val="9"/>
        <color theme="1"/>
        <rFont val="Calibri Light"/>
        <family val="2"/>
        <scheme val="major"/>
      </rPr>
      <t xml:space="preserve"> Amandes/Mandel</t>
    </r>
  </si>
  <si>
    <r>
      <rPr>
        <sz val="9"/>
        <color rgb="FFFF0000"/>
        <rFont val="Calibri Light"/>
        <family val="2"/>
        <scheme val="major"/>
      </rPr>
      <t xml:space="preserve">1b. </t>
    </r>
    <r>
      <rPr>
        <sz val="9"/>
        <color theme="1"/>
        <rFont val="Calibri Light"/>
        <family val="2"/>
        <scheme val="major"/>
      </rPr>
      <t>Seigle/Roggen</t>
    </r>
  </si>
  <si>
    <r>
      <rPr>
        <sz val="9"/>
        <color rgb="FFFF0000"/>
        <rFont val="Calibri Light"/>
        <family val="2"/>
        <scheme val="major"/>
      </rPr>
      <t xml:space="preserve">5. </t>
    </r>
    <r>
      <rPr>
        <sz val="9"/>
        <color theme="1"/>
        <rFont val="Calibri Light"/>
        <family val="2"/>
        <scheme val="major"/>
      </rPr>
      <t>Arachides/Erdnüsse</t>
    </r>
  </si>
  <si>
    <r>
      <rPr>
        <sz val="9"/>
        <color rgb="FFFF0000"/>
        <rFont val="Calibri Light"/>
        <family val="2"/>
        <scheme val="major"/>
      </rPr>
      <t xml:space="preserve">8b. </t>
    </r>
    <r>
      <rPr>
        <sz val="9"/>
        <color theme="1"/>
        <rFont val="Calibri Light"/>
        <family val="2"/>
        <scheme val="major"/>
      </rPr>
      <t>Noisettes/Haselnuss</t>
    </r>
  </si>
  <si>
    <r>
      <rPr>
        <sz val="9"/>
        <color rgb="FFFF0000"/>
        <rFont val="Calibri Light"/>
        <family val="2"/>
        <scheme val="major"/>
      </rPr>
      <t xml:space="preserve">1c. </t>
    </r>
    <r>
      <rPr>
        <sz val="9"/>
        <color theme="1"/>
        <rFont val="Calibri Light"/>
        <family val="2"/>
        <scheme val="major"/>
      </rPr>
      <t>Orge/Gerste</t>
    </r>
  </si>
  <si>
    <r>
      <rPr>
        <sz val="9"/>
        <color rgb="FFFF0000"/>
        <rFont val="Calibri Light"/>
        <family val="2"/>
        <scheme val="major"/>
      </rPr>
      <t xml:space="preserve">6. </t>
    </r>
    <r>
      <rPr>
        <sz val="9"/>
        <color theme="1"/>
        <rFont val="Calibri Light"/>
        <family val="2"/>
        <scheme val="major"/>
      </rPr>
      <t>Soja/Soja</t>
    </r>
  </si>
  <si>
    <r>
      <rPr>
        <sz val="9"/>
        <color rgb="FFFF0000"/>
        <rFont val="Calibri Light"/>
        <family val="2"/>
        <scheme val="major"/>
      </rPr>
      <t xml:space="preserve">8c. </t>
    </r>
    <r>
      <rPr>
        <sz val="9"/>
        <color theme="1"/>
        <rFont val="Calibri Light"/>
        <family val="2"/>
        <scheme val="major"/>
      </rPr>
      <t>Noix/Walnuss</t>
    </r>
  </si>
  <si>
    <r>
      <rPr>
        <sz val="9"/>
        <color rgb="FFFF0000"/>
        <rFont val="Calibri Light"/>
        <family val="2"/>
        <scheme val="major"/>
      </rPr>
      <t xml:space="preserve">1d. </t>
    </r>
    <r>
      <rPr>
        <sz val="9"/>
        <color theme="1"/>
        <rFont val="Calibri Light"/>
        <family val="2"/>
        <scheme val="major"/>
      </rPr>
      <t>Avoine/Hafer</t>
    </r>
  </si>
  <si>
    <r>
      <rPr>
        <sz val="9"/>
        <color rgb="FFFF0000"/>
        <rFont val="Calibri Light"/>
        <family val="2"/>
        <scheme val="major"/>
      </rPr>
      <t xml:space="preserve">1e. </t>
    </r>
    <r>
      <rPr>
        <sz val="9"/>
        <color theme="1"/>
        <rFont val="Calibri Light"/>
        <family val="2"/>
        <scheme val="major"/>
      </rPr>
      <t>Épautre/Dinkel</t>
    </r>
  </si>
  <si>
    <r>
      <rPr>
        <sz val="9"/>
        <color rgb="FFFF0000"/>
        <rFont val="Calibri Light"/>
        <family val="2"/>
        <scheme val="major"/>
      </rPr>
      <t xml:space="preserve">1f. </t>
    </r>
    <r>
      <rPr>
        <sz val="9"/>
        <color theme="1"/>
        <rFont val="Calibri Light"/>
        <family val="2"/>
        <scheme val="major"/>
      </rPr>
      <t>Kamut/Kamut</t>
    </r>
  </si>
  <si>
    <r>
      <rPr>
        <sz val="9"/>
        <color rgb="FFFF0000"/>
        <rFont val="Calibri Light"/>
        <family val="2"/>
        <scheme val="major"/>
      </rPr>
      <t xml:space="preserve">2. </t>
    </r>
    <r>
      <rPr>
        <sz val="9"/>
        <color theme="1"/>
        <rFont val="Calibri Light"/>
        <family val="2"/>
        <scheme val="major"/>
      </rPr>
      <t>Crustacés/Krebstiere</t>
    </r>
  </si>
  <si>
    <r>
      <rPr>
        <sz val="9"/>
        <color rgb="FFFF0000"/>
        <rFont val="Calibri Light"/>
        <family val="2"/>
        <scheme val="major"/>
      </rPr>
      <t xml:space="preserve">8g. </t>
    </r>
    <r>
      <rPr>
        <sz val="9"/>
        <color theme="1"/>
        <rFont val="Calibri Light"/>
        <family val="2"/>
        <scheme val="major"/>
      </rPr>
      <t>Pistaches/Pistazie</t>
    </r>
  </si>
  <si>
    <r>
      <rPr>
        <sz val="9"/>
        <color rgb="FFFF0000"/>
        <rFont val="Calibri Light"/>
        <family val="2"/>
        <scheme val="major"/>
      </rPr>
      <t xml:space="preserve">8h. </t>
    </r>
    <r>
      <rPr>
        <sz val="9"/>
        <color theme="1"/>
        <rFont val="Calibri Light"/>
        <family val="2"/>
        <scheme val="major"/>
      </rPr>
      <t>Noix de Macadamia/Macadamianuss</t>
    </r>
  </si>
  <si>
    <r>
      <rPr>
        <sz val="9"/>
        <color rgb="FFFF0000"/>
        <rFont val="Calibri Light"/>
        <family val="2"/>
        <scheme val="major"/>
      </rPr>
      <t xml:space="preserve">10. </t>
    </r>
    <r>
      <rPr>
        <sz val="9"/>
        <color theme="1"/>
        <rFont val="Calibri Light"/>
        <family val="2"/>
        <scheme val="major"/>
      </rPr>
      <t>Moutarde/Senf</t>
    </r>
  </si>
  <si>
    <r>
      <rPr>
        <sz val="9"/>
        <color rgb="FFFF0000"/>
        <rFont val="Calibri Light"/>
        <family val="2"/>
        <scheme val="major"/>
      </rPr>
      <t xml:space="preserve">11. </t>
    </r>
    <r>
      <rPr>
        <sz val="9"/>
        <color theme="1"/>
        <rFont val="Calibri Light"/>
        <family val="2"/>
        <scheme val="major"/>
      </rPr>
      <t>Grains de sésame/Sesamsamen</t>
    </r>
  </si>
  <si>
    <r>
      <rPr>
        <sz val="9"/>
        <color rgb="FFFF0000"/>
        <rFont val="Calibri Light"/>
        <family val="2"/>
        <scheme val="major"/>
      </rPr>
      <t xml:space="preserve">12. </t>
    </r>
    <r>
      <rPr>
        <sz val="9"/>
        <color theme="1"/>
        <rFont val="Calibri Light"/>
        <family val="2"/>
        <scheme val="major"/>
      </rPr>
      <t>Anhydride sulfureux et sulfites/Schwefeldioxid und Sulfite</t>
    </r>
  </si>
  <si>
    <r>
      <rPr>
        <sz val="9"/>
        <color rgb="FFFF0000"/>
        <rFont val="Calibri Light"/>
        <family val="2"/>
        <scheme val="major"/>
      </rPr>
      <t xml:space="preserve">13. </t>
    </r>
    <r>
      <rPr>
        <sz val="9"/>
        <color theme="1"/>
        <rFont val="Calibri Light"/>
        <family val="2"/>
        <scheme val="major"/>
      </rPr>
      <t>Lupins/Lupine</t>
    </r>
  </si>
  <si>
    <r>
      <rPr>
        <sz val="9"/>
        <color rgb="FFFF0000"/>
        <rFont val="Calibri Light"/>
        <family val="2"/>
        <scheme val="major"/>
      </rPr>
      <t xml:space="preserve">14. </t>
    </r>
    <r>
      <rPr>
        <sz val="9"/>
        <color theme="1"/>
        <rFont val="Calibri Light"/>
        <family val="2"/>
        <scheme val="major"/>
      </rPr>
      <t>Mollusques/Weichtiere</t>
    </r>
  </si>
  <si>
    <t>lux</t>
  </si>
  <si>
    <t>fr</t>
  </si>
  <si>
    <t xml:space="preserve">de </t>
  </si>
  <si>
    <t>Rëndfleesch, Gromperen, Eeër an Mëllechprodukter kommen ëmmer aus Lëtzebuerg. Weider Produkter je no Menü an Angebot.</t>
  </si>
  <si>
    <t>BIO Produkter vun lokalen Produzenten oder aus der Groussregioun (z.b. Uebst, Geméis, Nuddelen,...). Weider Produkter je no Menü an Angebot.</t>
  </si>
  <si>
    <t>Ananas, Banane an Räiswaffeln sinn ëmmer Fairtrade an eisen Haiser. Weider Produkter je no Menü an Angebot.</t>
  </si>
  <si>
    <t>Mir leeën vill Wäert op eng regional, saisonal an nohalteg Kichen a verschaffen frësch Produit’en an eise Menu‘en.
Mir erfëllen domatt an all eisen Haiser souwuel d'Kritären vun der Conventioun "Sou schmaacht Lëtzebuerg" wéi och déi vun der "Fairtrade zone".
BIO Produkter verschaffe mer souwuel aus lëtzebuerger Ubau wéi aus régionalem Ubau aus der Groussregioun.</t>
  </si>
  <si>
    <t>Viande de boeuf, pommes de terre, oeufs et produits laitiers sont toujours de provenance luxembourgeois. Autres produits selon menu et offre.</t>
  </si>
  <si>
    <t>Ananas, bananes et galettes de riz sont toujours issus du commerce équitable dans nos maisons. Autres produits selon menu et offre.</t>
  </si>
  <si>
    <t>Produits BIO de producteurs locaux ou de la Grande Région (p.ex. fruits, légumes, pâtes…). Autres produits selon menu et offre.</t>
  </si>
  <si>
    <t>Rindfleisch, Kartoffeln, Eier und Milchprodukte kommen immer aus Luxemburg. Weitere Produkte je nach Menü und Angebot.</t>
  </si>
  <si>
    <t>Ananas, Bananen und Reiswaffeln kommen immer aus dem Fairen Handel. Weitere Produkte je nach Menü und Angebot.</t>
  </si>
  <si>
    <t>BIO Produkte von lokalen Produzenten oder aus der Grossregion (z.b. Obst, Gemüse, Nudeln...). Weitere Produkte je nach Menü und Angebot.</t>
  </si>
  <si>
    <t xml:space="preserve">Nous mettons beaucoup de valeurs dans une cuisine régionale, saisonnière et durable et nous utilisons des produits frais dans nos menus. 
Nous remplissons dans toutes nos maisons autant les critères de la convention "Sou schmaacht Lëtzebuerg" que ceux de "Fairtrade zone".
Nous travaillons autant des produits BIO luxembourgeois que ceux de la Grande Région. </t>
  </si>
  <si>
    <t>Wir legen viel Wert auf eine regionale, saisonale und nachhaltige Küche und verarbeiten frische Produkte in unseren Zubereitungen.
Wir erfüllen damit in all unseren Häusern sowohl die Kriterien der Konventionen "Sou schmaacht Lëtzebuerg" als auch der "Fairtrade zone".
Wir verarbeiten sowohl BIO Produkte aus Luxemburg als auch aus der Grossregion.</t>
  </si>
  <si>
    <r>
      <rPr>
        <sz val="9"/>
        <color rgb="FFFF0000"/>
        <rFont val="Calibri Light"/>
        <family val="2"/>
        <scheme val="major"/>
      </rPr>
      <t xml:space="preserve">8d. </t>
    </r>
    <r>
      <rPr>
        <sz val="9"/>
        <color theme="1"/>
        <rFont val="Calibri Light"/>
        <family val="2"/>
        <scheme val="major"/>
      </rPr>
      <t>Noix de cajou/Cashewnuss</t>
    </r>
  </si>
  <si>
    <r>
      <rPr>
        <sz val="9"/>
        <color rgb="FFFF0000"/>
        <rFont val="Calibri Light"/>
        <family val="2"/>
        <scheme val="major"/>
      </rPr>
      <t xml:space="preserve">9.   </t>
    </r>
    <r>
      <rPr>
        <sz val="9"/>
        <color theme="1"/>
        <rFont val="Calibri Light"/>
        <family val="2"/>
        <scheme val="major"/>
      </rPr>
      <t>Céleri/Sellerie</t>
    </r>
  </si>
  <si>
    <r>
      <rPr>
        <sz val="9"/>
        <color rgb="FFFF0000"/>
        <rFont val="Calibri Light"/>
        <family val="2"/>
        <scheme val="major"/>
      </rPr>
      <t xml:space="preserve">8f.  </t>
    </r>
    <r>
      <rPr>
        <sz val="9"/>
        <color theme="1"/>
        <rFont val="Calibri Light"/>
        <family val="2"/>
        <scheme val="major"/>
      </rPr>
      <t>Noix du Brésil/Paranüsse</t>
    </r>
  </si>
  <si>
    <r>
      <rPr>
        <sz val="9"/>
        <color rgb="FFFF0000"/>
        <rFont val="Calibri Light"/>
        <family val="2"/>
        <scheme val="major"/>
      </rPr>
      <t xml:space="preserve">8.   </t>
    </r>
    <r>
      <rPr>
        <sz val="9"/>
        <color theme="1"/>
        <rFont val="Calibri Light"/>
        <family val="2"/>
        <scheme val="major"/>
      </rPr>
      <t>Fruits à coques/Schalenfrüchte</t>
    </r>
  </si>
  <si>
    <r>
      <rPr>
        <sz val="9"/>
        <color rgb="FFFF0000"/>
        <rFont val="Calibri Light"/>
        <family val="2"/>
        <scheme val="major"/>
      </rPr>
      <t xml:space="preserve">7.   </t>
    </r>
    <r>
      <rPr>
        <sz val="9"/>
        <color theme="1"/>
        <rFont val="Calibri Light"/>
        <family val="2"/>
        <scheme val="major"/>
      </rPr>
      <t>Lait/Milch</t>
    </r>
  </si>
  <si>
    <r>
      <rPr>
        <sz val="9"/>
        <color rgb="FFFF0000"/>
        <rFont val="Calibri Light"/>
        <family val="2"/>
        <scheme val="major"/>
      </rPr>
      <t xml:space="preserve">8i.  </t>
    </r>
    <r>
      <rPr>
        <sz val="9"/>
        <color theme="1"/>
        <rFont val="Calibri Light"/>
        <family val="2"/>
        <scheme val="major"/>
      </rPr>
      <t>Noix de Queensland/Queensland Nuss</t>
    </r>
  </si>
  <si>
    <r>
      <rPr>
        <sz val="9"/>
        <color rgb="FFFF0000"/>
        <rFont val="Calibri Light"/>
        <family val="2"/>
        <scheme val="major"/>
      </rPr>
      <t xml:space="preserve">8e. </t>
    </r>
    <r>
      <rPr>
        <sz val="9"/>
        <color theme="1"/>
        <rFont val="Calibri Light"/>
        <family val="2"/>
        <scheme val="major"/>
      </rPr>
      <t>Noix de pécan/Pekannüsse</t>
    </r>
  </si>
  <si>
    <t>Dag (Ufank)</t>
  </si>
  <si>
    <t>Jour (début)</t>
  </si>
  <si>
    <t>Tag (Anfang)</t>
  </si>
  <si>
    <t>Tag (Ende)</t>
  </si>
  <si>
    <t>Jour (fin)</t>
  </si>
  <si>
    <t>Dag (Enn)</t>
  </si>
  <si>
    <t>Mount (Ufank)</t>
  </si>
  <si>
    <t>Mount (Enn)</t>
  </si>
  <si>
    <t>Monat (Anfang)</t>
  </si>
  <si>
    <t>Monat (Ende)</t>
  </si>
  <si>
    <t>Mois (début)</t>
  </si>
  <si>
    <t>Mois (fin)</t>
  </si>
  <si>
    <t>Joer (Ufank)</t>
  </si>
  <si>
    <t>Joer (Enn)</t>
  </si>
  <si>
    <t>Année (début)</t>
  </si>
  <si>
    <t>Année (fin)</t>
  </si>
  <si>
    <t>Jahr (Anfang)</t>
  </si>
  <si>
    <t>Jahr (Ende)</t>
  </si>
  <si>
    <t>Datum (Enn)</t>
  </si>
  <si>
    <t>Date (fin)</t>
  </si>
  <si>
    <t>Datum (Ende)</t>
  </si>
  <si>
    <t>Datum Méindeg (Ufank)</t>
  </si>
  <si>
    <t>Date lundi (début)</t>
  </si>
  <si>
    <t>Datum Montag (Anfang)</t>
  </si>
  <si>
    <t>Feeler - Méindeg als Ufanksdatum wielen!</t>
  </si>
  <si>
    <t>Fehler - Montag als Anfangsdatum wählen!</t>
  </si>
  <si>
    <t>Erreur - Choisir lundi comme date début!</t>
  </si>
  <si>
    <t xml:space="preserve">             </t>
  </si>
  <si>
    <t>***</t>
  </si>
  <si>
    <t>Cracottes</t>
  </si>
  <si>
    <t>Fruits</t>
  </si>
  <si>
    <t>(Crèche)</t>
  </si>
  <si>
    <r>
      <t xml:space="preserve">Buffet de salade </t>
    </r>
    <r>
      <rPr>
        <sz val="8"/>
        <color theme="1"/>
        <rFont val="Calibri Light"/>
        <family val="2"/>
        <scheme val="major"/>
      </rPr>
      <t>(3.7.10.12)</t>
    </r>
  </si>
  <si>
    <r>
      <t xml:space="preserve">Müsli </t>
    </r>
    <r>
      <rPr>
        <sz val="8"/>
        <color theme="1"/>
        <rFont val="Calibri Light"/>
        <family val="2"/>
        <scheme val="major"/>
      </rPr>
      <t>(1a.1d.1e.6.11)</t>
    </r>
  </si>
  <si>
    <r>
      <t xml:space="preserve">Cramique </t>
    </r>
    <r>
      <rPr>
        <sz val="8"/>
        <color theme="1"/>
        <rFont val="Calibri Light"/>
        <family val="2"/>
        <scheme val="major"/>
      </rPr>
      <t>(1a)</t>
    </r>
  </si>
  <si>
    <r>
      <t xml:space="preserve">Müsli </t>
    </r>
    <r>
      <rPr>
        <sz val="8"/>
        <color theme="1"/>
        <rFont val="Calibri Light"/>
        <family val="2"/>
        <scheme val="major"/>
      </rPr>
      <t>(1a.1d.1e.6.11</t>
    </r>
    <r>
      <rPr>
        <sz val="11"/>
        <color theme="1"/>
        <rFont val="Calibri Light"/>
        <family val="2"/>
        <scheme val="major"/>
      </rPr>
      <t>)</t>
    </r>
  </si>
  <si>
    <r>
      <t xml:space="preserve">Tartines </t>
    </r>
    <r>
      <rPr>
        <sz val="8"/>
        <color theme="1"/>
        <rFont val="Calibri Light"/>
        <family val="2"/>
        <scheme val="major"/>
      </rPr>
      <t>(1a.1b.1e)</t>
    </r>
  </si>
  <si>
    <t>Galettes de riz</t>
  </si>
  <si>
    <t>Frites</t>
  </si>
  <si>
    <t>(Carottes)</t>
  </si>
  <si>
    <t>Potage aux poireaux</t>
  </si>
  <si>
    <r>
      <t xml:space="preserve">Bouillon de poule </t>
    </r>
    <r>
      <rPr>
        <sz val="8"/>
        <color theme="1"/>
        <rFont val="Calibri Light"/>
        <family val="2"/>
        <scheme val="major"/>
      </rPr>
      <t>(9)</t>
    </r>
  </si>
  <si>
    <r>
      <t xml:space="preserve">Soupe de légumes </t>
    </r>
    <r>
      <rPr>
        <sz val="8"/>
        <color theme="1"/>
        <rFont val="Calibri Light"/>
        <family val="2"/>
        <scheme val="major"/>
      </rPr>
      <t>(9)</t>
    </r>
  </si>
  <si>
    <t>Krustenbraten</t>
  </si>
  <si>
    <r>
      <t xml:space="preserve">Kartoffelklöße </t>
    </r>
    <r>
      <rPr>
        <sz val="8"/>
        <color theme="1"/>
        <rFont val="Calibri Light"/>
        <family val="2"/>
        <scheme val="major"/>
      </rPr>
      <t>(3)</t>
    </r>
  </si>
  <si>
    <t xml:space="preserve">Soupe au chou </t>
  </si>
  <si>
    <t xml:space="preserve">Gnocchi-Pfanne mit </t>
  </si>
  <si>
    <t>Riz</t>
  </si>
  <si>
    <t xml:space="preserve">Seelachsfilet mit </t>
  </si>
  <si>
    <r>
      <t xml:space="preserve">Knusperkruste </t>
    </r>
    <r>
      <rPr>
        <sz val="8"/>
        <color theme="1"/>
        <rFont val="Calibri Light"/>
        <family val="2"/>
        <scheme val="major"/>
      </rPr>
      <t>(1a.4.7.8a)</t>
    </r>
  </si>
  <si>
    <r>
      <t xml:space="preserve">Burger de poulet </t>
    </r>
    <r>
      <rPr>
        <sz val="8"/>
        <color theme="1"/>
        <rFont val="Calibri Light"/>
        <family val="2"/>
        <scheme val="major"/>
      </rPr>
      <t>(1a)</t>
    </r>
  </si>
  <si>
    <r>
      <t xml:space="preserve">Coleslaw </t>
    </r>
    <r>
      <rPr>
        <sz val="8"/>
        <color theme="1"/>
        <rFont val="Calibri Light"/>
        <family val="2"/>
        <scheme val="major"/>
      </rPr>
      <t>(3.7.12)</t>
    </r>
  </si>
  <si>
    <r>
      <t xml:space="preserve">buntem Gemüse </t>
    </r>
    <r>
      <rPr>
        <sz val="8"/>
        <color theme="1"/>
        <rFont val="Calibri Light"/>
        <family val="2"/>
        <scheme val="major"/>
      </rPr>
      <t>(1a)</t>
    </r>
  </si>
  <si>
    <t>Parmesan/Brösel/Mandeln/Butter/Petersilie</t>
  </si>
  <si>
    <t>Erbsen</t>
  </si>
  <si>
    <t xml:space="preserve">Ragout de boeuf </t>
  </si>
  <si>
    <t>façon hongroise</t>
  </si>
  <si>
    <r>
      <t xml:space="preserve">Linguine </t>
    </r>
    <r>
      <rPr>
        <sz val="8"/>
        <color theme="1"/>
        <rFont val="Calibri Light"/>
        <family val="2"/>
        <scheme val="major"/>
      </rPr>
      <t>(1a)</t>
    </r>
  </si>
  <si>
    <t>(Epinard)</t>
  </si>
  <si>
    <t>Soupe de lentilles</t>
  </si>
  <si>
    <t>Salade de frutis</t>
  </si>
  <si>
    <r>
      <t xml:space="preserve">Yaourt à la mangue </t>
    </r>
    <r>
      <rPr>
        <sz val="8"/>
        <color theme="1"/>
        <rFont val="Calibri Light"/>
        <family val="2"/>
        <scheme val="major"/>
      </rPr>
      <t>(7)</t>
    </r>
  </si>
  <si>
    <r>
      <t xml:space="preserve">Cake aux carottes </t>
    </r>
    <r>
      <rPr>
        <sz val="8"/>
        <color theme="1"/>
        <rFont val="Calibri Light"/>
        <family val="2"/>
        <scheme val="major"/>
      </rPr>
      <t>(1a.3.8a)</t>
    </r>
  </si>
  <si>
    <r>
      <t xml:space="preserve">Bayrisch Kraut </t>
    </r>
    <r>
      <rPr>
        <sz val="8"/>
        <color theme="1"/>
        <rFont val="Calibri Light"/>
        <family val="2"/>
        <scheme val="major"/>
      </rPr>
      <t>(7)</t>
    </r>
  </si>
</sst>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1"/>
      <color theme="1"/>
      <name val="Calibri"/>
      <family val="2"/>
      <scheme val="minor"/>
    </font>
    <font>
      <sz val="22"/>
      <color theme="1"/>
      <name val="Calibri Light"/>
      <family val="2"/>
      <scheme val="major"/>
    </font>
    <font>
      <sz val="11"/>
      <color theme="1"/>
      <name val="Calibri Light"/>
      <family val="2"/>
      <scheme val="major"/>
    </font>
    <font>
      <b/>
      <sz val="11"/>
      <color theme="1"/>
      <name val="Calibri Light"/>
      <family val="2"/>
      <scheme val="major"/>
    </font>
    <font>
      <sz val="8"/>
      <color theme="1"/>
      <name val="Calibri Light"/>
      <family val="2"/>
      <scheme val="major"/>
    </font>
    <font>
      <sz val="9"/>
      <color theme="1"/>
      <name val="Calibri Light"/>
      <family val="2"/>
      <scheme val="major"/>
    </font>
    <font>
      <sz val="9"/>
      <color rgb="FFFF0000"/>
      <name val="Calibri Light"/>
      <family val="2"/>
      <scheme val="major"/>
    </font>
    <font>
      <sz val="6"/>
      <color theme="1"/>
      <name val="Calibri Light"/>
      <family val="2"/>
      <scheme val="major"/>
    </font>
    <font>
      <sz val="12"/>
      <color theme="1"/>
      <name val="Calibri Light"/>
      <family val="2"/>
      <scheme val="major"/>
    </font>
    <font>
      <b/>
      <sz val="12"/>
      <color theme="1"/>
      <name val="Calibri Light"/>
      <family val="2"/>
      <scheme val="major"/>
    </font>
    <font>
      <sz val="1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auto="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70">
    <xf numFmtId="0" fontId="0" fillId="0" borderId="0" xfId="0"/>
    <xf numFmtId="0" fontId="0" fillId="2" borderId="0" xfId="0" applyFill="1"/>
    <xf numFmtId="0" fontId="1" fillId="2" borderId="0" xfId="0" applyFont="1" applyFill="1" applyAlignment="1">
      <alignment horizontal="right"/>
    </xf>
    <xf numFmtId="0" fontId="1" fillId="2" borderId="0" xfId="0" applyFont="1" applyFill="1"/>
    <xf numFmtId="0" fontId="3" fillId="2" borderId="0" xfId="0" applyFont="1" applyFill="1" applyProtection="1"/>
    <xf numFmtId="0" fontId="3" fillId="2" borderId="0" xfId="0" applyFont="1" applyFill="1" applyAlignment="1" applyProtection="1">
      <alignment horizontal="right"/>
    </xf>
    <xf numFmtId="0" fontId="3" fillId="2" borderId="0" xfId="0" applyFont="1" applyFill="1" applyAlignment="1" applyProtection="1">
      <alignment vertical="center"/>
    </xf>
    <xf numFmtId="0" fontId="3" fillId="2" borderId="0" xfId="0" applyFont="1" applyFill="1" applyAlignment="1" applyProtection="1">
      <alignment horizontal="right" vertical="center"/>
    </xf>
    <xf numFmtId="0" fontId="6" fillId="2" borderId="0" xfId="0" applyFont="1" applyFill="1" applyProtection="1"/>
    <xf numFmtId="0" fontId="6" fillId="2" borderId="0" xfId="0" applyFont="1" applyFill="1" applyBorder="1" applyAlignment="1" applyProtection="1">
      <alignment horizontal="center" vertical="center" wrapText="1"/>
    </xf>
    <xf numFmtId="0" fontId="6" fillId="2" borderId="0" xfId="0" applyFont="1" applyFill="1" applyAlignment="1" applyProtection="1">
      <alignment horizontal="left"/>
    </xf>
    <xf numFmtId="0" fontId="6" fillId="2" borderId="0" xfId="0" applyFont="1" applyFill="1" applyBorder="1" applyAlignment="1" applyProtection="1">
      <alignment horizontal="left" vertical="center"/>
    </xf>
    <xf numFmtId="0" fontId="6" fillId="2" borderId="0" xfId="0" applyFont="1" applyFill="1" applyAlignment="1" applyProtection="1">
      <alignment horizontal="right"/>
    </xf>
    <xf numFmtId="0" fontId="0" fillId="2" borderId="0" xfId="0" applyFill="1" applyAlignment="1"/>
    <xf numFmtId="0" fontId="0" fillId="2" borderId="0" xfId="0" applyFill="1" applyAlignment="1">
      <alignment horizontal="center" vertical="top" wrapText="1"/>
    </xf>
    <xf numFmtId="0" fontId="0" fillId="2" borderId="0" xfId="0" applyFill="1" applyAlignment="1">
      <alignment horizontal="center" wrapText="1"/>
    </xf>
    <xf numFmtId="0" fontId="8" fillId="2" borderId="0" xfId="0" applyFont="1" applyFill="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vertical="center"/>
    </xf>
    <xf numFmtId="0" fontId="8" fillId="2" borderId="0" xfId="0" applyFont="1" applyFill="1" applyAlignment="1" applyProtection="1">
      <alignment horizontal="right"/>
    </xf>
    <xf numFmtId="0" fontId="3" fillId="3" borderId="0" xfId="0" applyFont="1" applyFill="1" applyBorder="1" applyProtection="1"/>
    <xf numFmtId="1" fontId="4" fillId="4" borderId="0" xfId="0" applyNumberFormat="1" applyFont="1" applyFill="1" applyBorder="1" applyAlignment="1" applyProtection="1">
      <alignment horizontal="right"/>
    </xf>
    <xf numFmtId="0" fontId="3" fillId="3" borderId="3" xfId="0" applyFont="1" applyFill="1" applyBorder="1" applyProtection="1"/>
    <xf numFmtId="0" fontId="4" fillId="4" borderId="0" xfId="0" applyFont="1" applyFill="1" applyBorder="1" applyProtection="1"/>
    <xf numFmtId="0" fontId="3" fillId="3" borderId="4" xfId="0" applyFont="1" applyFill="1" applyBorder="1" applyProtection="1"/>
    <xf numFmtId="1" fontId="4" fillId="4" borderId="4" xfId="0" applyNumberFormat="1" applyFont="1" applyFill="1" applyBorder="1" applyProtection="1"/>
    <xf numFmtId="1" fontId="4" fillId="4" borderId="3" xfId="0" applyNumberFormat="1" applyFont="1" applyFill="1" applyBorder="1" applyAlignment="1" applyProtection="1">
      <alignment horizontal="right"/>
    </xf>
    <xf numFmtId="14" fontId="3" fillId="2" borderId="0" xfId="0" applyNumberFormat="1" applyFont="1" applyFill="1" applyAlignment="1" applyProtection="1">
      <alignment horizontal="right"/>
    </xf>
    <xf numFmtId="14" fontId="3" fillId="2" borderId="0" xfId="0" applyNumberFormat="1" applyFont="1" applyFill="1" applyProtection="1"/>
    <xf numFmtId="0" fontId="4" fillId="4" borderId="0" xfId="0" applyNumberFormat="1" applyFont="1" applyFill="1" applyBorder="1" applyProtection="1"/>
    <xf numFmtId="14" fontId="4" fillId="4" borderId="3" xfId="0" applyNumberFormat="1" applyFont="1" applyFill="1" applyBorder="1" applyProtection="1"/>
    <xf numFmtId="0" fontId="9" fillId="5" borderId="3" xfId="0" applyFont="1" applyFill="1" applyBorder="1" applyAlignment="1" applyProtection="1">
      <alignment vertical="center"/>
    </xf>
    <xf numFmtId="0" fontId="3" fillId="5" borderId="4" xfId="0" applyFont="1" applyFill="1" applyBorder="1" applyProtection="1"/>
    <xf numFmtId="0" fontId="10" fillId="6" borderId="3" xfId="0" applyFont="1" applyFill="1" applyBorder="1" applyAlignment="1" applyProtection="1">
      <alignment horizontal="right" vertical="center"/>
    </xf>
    <xf numFmtId="14" fontId="4" fillId="6" borderId="4" xfId="0" applyNumberFormat="1" applyFont="1" applyFill="1" applyBorder="1" applyAlignment="1" applyProtection="1">
      <alignment horizontal="right"/>
    </xf>
    <xf numFmtId="0" fontId="3" fillId="2" borderId="1" xfId="0" applyFont="1" applyFill="1" applyBorder="1" applyAlignment="1" applyProtection="1">
      <alignment vertical="top" wrapText="1"/>
    </xf>
    <xf numFmtId="0" fontId="5" fillId="2" borderId="1" xfId="0" applyFont="1" applyFill="1" applyBorder="1" applyAlignment="1" applyProtection="1">
      <alignment vertical="center" wrapText="1"/>
    </xf>
    <xf numFmtId="0" fontId="11" fillId="7"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2" fillId="2" borderId="2" xfId="0" applyFont="1" applyFill="1" applyBorder="1" applyAlignment="1" applyProtection="1">
      <alignment horizontal="center" vertical="center"/>
    </xf>
    <xf numFmtId="0" fontId="3" fillId="0" borderId="1" xfId="0" applyFont="1" applyFill="1" applyBorder="1" applyAlignment="1" applyProtection="1">
      <alignment horizontal="center"/>
    </xf>
    <xf numFmtId="0" fontId="0" fillId="2" borderId="0" xfId="0" applyFill="1" applyAlignment="1">
      <alignment horizontal="center" vertical="top" wrapText="1"/>
    </xf>
    <xf numFmtId="0" fontId="0" fillId="2" borderId="0" xfId="0" applyFill="1" applyAlignment="1">
      <alignment horizontal="center" wrapText="1"/>
    </xf>
  </cellXfs>
  <cellStyles count="1">
    <cellStyle name="Normal" xfId="0" builtinId="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101599</xdr:colOff>
      <xdr:row>32</xdr:row>
      <xdr:rowOff>101602</xdr:rowOff>
    </xdr:from>
    <xdr:to>
      <xdr:col>9</xdr:col>
      <xdr:colOff>522286</xdr:colOff>
      <xdr:row>32</xdr:row>
      <xdr:rowOff>522289</xdr:rowOff>
    </xdr:to>
    <xdr:pic>
      <xdr:nvPicPr>
        <xdr:cNvPr id="6" name="Imag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3399" y="7140577"/>
          <a:ext cx="420687" cy="420687"/>
        </a:xfrm>
        <a:prstGeom prst="rect">
          <a:avLst/>
        </a:prstGeom>
      </xdr:spPr>
    </xdr:pic>
    <xdr:clientData/>
  </xdr:twoCellAnchor>
  <xdr:twoCellAnchor editAs="oneCell">
    <xdr:from>
      <xdr:col>5</xdr:col>
      <xdr:colOff>101601</xdr:colOff>
      <xdr:row>32</xdr:row>
      <xdr:rowOff>149230</xdr:rowOff>
    </xdr:from>
    <xdr:to>
      <xdr:col>5</xdr:col>
      <xdr:colOff>538164</xdr:colOff>
      <xdr:row>32</xdr:row>
      <xdr:rowOff>471890</xdr:rowOff>
    </xdr:to>
    <xdr:pic>
      <xdr:nvPicPr>
        <xdr:cNvPr id="7" name="Picture 6" descr="Fairtrade Lëtzebuer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2041" b="26520"/>
        <a:stretch/>
      </xdr:blipFill>
      <xdr:spPr bwMode="auto">
        <a:xfrm>
          <a:off x="3492501" y="7188205"/>
          <a:ext cx="436563" cy="3226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266700</xdr:colOff>
      <xdr:row>1</xdr:row>
      <xdr:rowOff>83571</xdr:rowOff>
    </xdr:from>
    <xdr:to>
      <xdr:col>12</xdr:col>
      <xdr:colOff>593882</xdr:colOff>
      <xdr:row>1</xdr:row>
      <xdr:rowOff>854868</xdr:rowOff>
    </xdr:to>
    <xdr:pic>
      <xdr:nvPicPr>
        <xdr:cNvPr id="49" name="Picture 48"/>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258300" y="83571"/>
          <a:ext cx="1193957" cy="771297"/>
        </a:xfrm>
        <a:prstGeom prst="rect">
          <a:avLst/>
        </a:prstGeom>
      </xdr:spPr>
    </xdr:pic>
    <xdr:clientData/>
  </xdr:twoCellAnchor>
  <xdr:twoCellAnchor editAs="oneCell">
    <xdr:from>
      <xdr:col>1</xdr:col>
      <xdr:colOff>28575</xdr:colOff>
      <xdr:row>32</xdr:row>
      <xdr:rowOff>104775</xdr:rowOff>
    </xdr:from>
    <xdr:to>
      <xdr:col>1</xdr:col>
      <xdr:colOff>781050</xdr:colOff>
      <xdr:row>32</xdr:row>
      <xdr:rowOff>476922</xdr:rowOff>
    </xdr:to>
    <xdr:pic>
      <xdr:nvPicPr>
        <xdr:cNvPr id="46" name="Picture 45" descr="http://www.sou-schmaacht-letzebuerg.lu/themes/souschmaart/images/logo.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7277100"/>
          <a:ext cx="752475" cy="372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11906</xdr:colOff>
      <xdr:row>1</xdr:row>
      <xdr:rowOff>59531</xdr:rowOff>
    </xdr:from>
    <xdr:to>
      <xdr:col>3</xdr:col>
      <xdr:colOff>528639</xdr:colOff>
      <xdr:row>1</xdr:row>
      <xdr:rowOff>904875</xdr:rowOff>
    </xdr:to>
    <xdr:pic>
      <xdr:nvPicPr>
        <xdr:cNvPr id="34" name="Picture 33" descr="\\san01\home$\Daniel.Schuh\Desktop\RBIS\Menu RBIS\natur gene¦üissen+txt+Sicona.jpg"/>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21469" y="59531"/>
          <a:ext cx="2207420" cy="845344"/>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3"/>
  <sheetViews>
    <sheetView tabSelected="1" topLeftCell="A2" zoomScale="80" zoomScaleNormal="80" workbookViewId="0">
      <selection activeCell="R27" sqref="R27"/>
    </sheetView>
  </sheetViews>
  <sheetFormatPr defaultColWidth="9.140625" defaultRowHeight="15" x14ac:dyDescent="0.25"/>
  <cols>
    <col min="1" max="1" width="4.7109375" style="4" customWidth="1"/>
    <col min="2" max="13" width="12.7109375" style="4" customWidth="1"/>
    <col min="14" max="14" width="4.7109375" style="4" customWidth="1"/>
    <col min="15" max="15" width="18.5703125" style="4" customWidth="1"/>
    <col min="16" max="16" width="15.42578125" style="4" customWidth="1"/>
    <col min="17" max="17" width="21.7109375" style="4" customWidth="1"/>
    <col min="18" max="18" width="14" style="5" customWidth="1"/>
    <col min="19" max="20" width="11.5703125" style="4" bestFit="1" customWidth="1"/>
    <col min="21" max="16384" width="9.140625" style="4"/>
  </cols>
  <sheetData>
    <row r="1" spans="2:20" ht="14.25" hidden="1" customHeight="1" x14ac:dyDescent="0.25"/>
    <row r="2" spans="2:20" s="6" customFormat="1" ht="72.75" customHeight="1" x14ac:dyDescent="0.25">
      <c r="B2" s="66" t="str">
        <f>IF(WEEKDAY(R4)=2,IF(Setup!X11&lt;&gt;Setup!X13,IF(R3="LUX","Menu vum "&amp;Setup!X10&amp;". "&amp;Setup!X11&amp;" bis den "&amp;Setup!X12&amp;". "&amp;Setup!X13&amp;" "&amp;Setup!X9,IF(R3="FR","Menu du "&amp;Setup!X10&amp;" "&amp;Setup!X11&amp;" au "&amp;Setup!X12&amp;" "&amp;Setup!X13&amp;" "&amp;Setup!X9,IF(R3="DE","Menu vom "&amp;Setup!X10&amp;". "&amp;Setup!X11&amp;" bis "&amp;Setup!X12&amp;". "&amp;Setup!X13&amp;" "&amp;Setup!X9))),IF(R3="LUX","Menu vum "&amp;Setup!X10&amp;". bis den "&amp;Setup!X12&amp;". "&amp;Setup!X13&amp;" "&amp;Setup!X9,IF(R3="FR","Menu du "&amp;Setup!X10&amp;" au "&amp;Setup!X12&amp;" "&amp;Setup!X13&amp;" "&amp;Setup!X9,IF(R3="DE","Menu vom "&amp;Setup!X10&amp;". bis "&amp;Setup!X12&amp;". "&amp;Setup!X13&amp;" "&amp;Setup!X9)))),IF(Menu!R3="LUX",Setup!B41,IF(Menu!R3="FR",Setup!C41,IF(Menu!R3="DE",Setup!D41))))</f>
        <v>Menu vum 3. bis den 7. Oktober 2022</v>
      </c>
      <c r="C2" s="66"/>
      <c r="D2" s="66"/>
      <c r="E2" s="66"/>
      <c r="F2" s="66"/>
      <c r="G2" s="66"/>
      <c r="H2" s="66"/>
      <c r="I2" s="66"/>
      <c r="J2" s="66"/>
      <c r="K2" s="66"/>
      <c r="L2" s="66"/>
      <c r="M2" s="66"/>
      <c r="R2" s="7"/>
    </row>
    <row r="3" spans="2:20" s="6" customFormat="1" ht="36" customHeight="1" x14ac:dyDescent="0.25">
      <c r="B3" s="67"/>
      <c r="C3" s="67"/>
      <c r="D3" s="63" t="str">
        <f>IF(R3="LUX",Setup!B2,IF(R3="FR",Setup!B3,IF(R3="DE",Setup!B4)))</f>
        <v>Méindeg</v>
      </c>
      <c r="E3" s="63"/>
      <c r="F3" s="63" t="str">
        <f>IF(R3="LUX",Setup!C2,IF(R3="FR",Setup!C3,IF(R3="DE",Setup!C4)))</f>
        <v>Dënschdeg</v>
      </c>
      <c r="G3" s="63"/>
      <c r="H3" s="63" t="str">
        <f>IF(R3="LUX",Setup!D2,IF(R3="FR",Setup!D3,IF(R3="DE",Setup!D4)))</f>
        <v>Mëttwoch</v>
      </c>
      <c r="I3" s="63"/>
      <c r="J3" s="63" t="str">
        <f>IF(R3="LUX",Setup!E2,IF(R3="FR",Setup!E3,IF(R3="DE",Setup!E4)))</f>
        <v>Donneschdeg</v>
      </c>
      <c r="K3" s="63"/>
      <c r="L3" s="63" t="str">
        <f>IF(R3="LUX",Setup!F2,IF(R3="FR",Setup!F3,IF(R3="DE",Setup!F4)))</f>
        <v>Freideg</v>
      </c>
      <c r="M3" s="63"/>
      <c r="Q3" s="31" t="s">
        <v>65</v>
      </c>
      <c r="R3" s="33" t="s">
        <v>22</v>
      </c>
    </row>
    <row r="4" spans="2:20" ht="18" customHeight="1" x14ac:dyDescent="0.25">
      <c r="B4" s="51" t="str">
        <f>IF(R3="LUX",Setup!B7,IF(R3="FR",Setup!C7,IF(R3="DE",Setup!D7)))</f>
        <v>Moies</v>
      </c>
      <c r="C4" s="51"/>
      <c r="D4" s="57" t="s">
        <v>147</v>
      </c>
      <c r="E4" s="58"/>
      <c r="F4" s="51" t="s">
        <v>146</v>
      </c>
      <c r="G4" s="51"/>
      <c r="H4" s="51" t="s">
        <v>139</v>
      </c>
      <c r="I4" s="51"/>
      <c r="J4" s="51" t="s">
        <v>145</v>
      </c>
      <c r="K4" s="51"/>
      <c r="L4" s="51" t="s">
        <v>144</v>
      </c>
      <c r="M4" s="51"/>
      <c r="Q4" s="32" t="str">
        <f>IF(R3="LUX",Setup!B39,IF(R3="FR",Setup!C39,IF(R3="DE",Setup!D39)))</f>
        <v>Datum Méindeg (Ufank)</v>
      </c>
      <c r="R4" s="34">
        <v>44837</v>
      </c>
    </row>
    <row r="5" spans="2:20" ht="18" customHeight="1" x14ac:dyDescent="0.25">
      <c r="B5" s="51"/>
      <c r="C5" s="51"/>
      <c r="D5" s="59"/>
      <c r="E5" s="60"/>
      <c r="F5" s="51"/>
      <c r="G5" s="51"/>
      <c r="H5" s="51"/>
      <c r="I5" s="51"/>
      <c r="J5" s="51"/>
      <c r="K5" s="51"/>
      <c r="L5" s="51"/>
      <c r="M5" s="51"/>
    </row>
    <row r="6" spans="2:20" ht="14.25" customHeight="1" x14ac:dyDescent="0.25">
      <c r="B6" s="51"/>
      <c r="C6" s="51"/>
      <c r="D6" s="61"/>
      <c r="E6" s="62"/>
      <c r="F6" s="51"/>
      <c r="G6" s="51"/>
      <c r="H6" s="51"/>
      <c r="I6" s="51"/>
      <c r="J6" s="51"/>
      <c r="K6" s="51"/>
      <c r="L6" s="51"/>
      <c r="M6" s="51"/>
    </row>
    <row r="7" spans="2:20" ht="33" customHeight="1" x14ac:dyDescent="0.25">
      <c r="B7" s="51" t="str">
        <f>IF(R3="LUX",Setup!B8,IF(R3="FR",Setup!C8,IF(R3="DE",Setup!D8)))</f>
        <v>Mëttes</v>
      </c>
      <c r="C7" s="37" t="s">
        <v>141</v>
      </c>
      <c r="D7" s="47" t="s">
        <v>151</v>
      </c>
      <c r="E7" s="48"/>
      <c r="F7" s="47" t="s">
        <v>138</v>
      </c>
      <c r="G7" s="48"/>
      <c r="H7" s="47" t="s">
        <v>152</v>
      </c>
      <c r="I7" s="48"/>
      <c r="J7" s="47" t="s">
        <v>138</v>
      </c>
      <c r="K7" s="48"/>
      <c r="L7" s="47" t="s">
        <v>155</v>
      </c>
      <c r="M7" s="48"/>
    </row>
    <row r="8" spans="2:20" ht="39" customHeight="1" x14ac:dyDescent="0.25">
      <c r="B8" s="51"/>
      <c r="C8" s="38" t="s">
        <v>8</v>
      </c>
      <c r="D8" s="47" t="s">
        <v>138</v>
      </c>
      <c r="E8" s="48"/>
      <c r="F8" s="47" t="s">
        <v>150</v>
      </c>
      <c r="G8" s="48"/>
      <c r="H8" s="47" t="s">
        <v>138</v>
      </c>
      <c r="I8" s="48"/>
      <c r="J8" s="64" t="s">
        <v>169</v>
      </c>
      <c r="K8" s="65"/>
      <c r="L8" s="47" t="s">
        <v>138</v>
      </c>
      <c r="M8" s="48"/>
      <c r="R8" s="27"/>
      <c r="S8" s="28"/>
    </row>
    <row r="9" spans="2:20" ht="18" customHeight="1" x14ac:dyDescent="0.25">
      <c r="B9" s="51"/>
      <c r="C9" s="51" t="str">
        <f>IF(R3="LUX",Setup!B10,IF(R3="FR",Setup!C10,IF(R3="DE",Setup!D10)))</f>
        <v>Haaptplat</v>
      </c>
      <c r="D9" s="41" t="s">
        <v>149</v>
      </c>
      <c r="E9" s="42"/>
      <c r="F9" s="39"/>
      <c r="G9" s="40"/>
      <c r="H9" s="43" t="s">
        <v>164</v>
      </c>
      <c r="I9" s="44"/>
      <c r="J9" s="43" t="s">
        <v>137</v>
      </c>
      <c r="K9" s="44"/>
      <c r="L9" s="41" t="s">
        <v>168</v>
      </c>
      <c r="M9" s="42"/>
    </row>
    <row r="10" spans="2:20" ht="18" customHeight="1" x14ac:dyDescent="0.25">
      <c r="B10" s="51"/>
      <c r="C10" s="51"/>
      <c r="D10" s="39" t="s">
        <v>161</v>
      </c>
      <c r="E10" s="40"/>
      <c r="F10" s="39"/>
      <c r="G10" s="40"/>
      <c r="H10" s="39" t="s">
        <v>157</v>
      </c>
      <c r="I10" s="40"/>
      <c r="J10" s="39" t="s">
        <v>173</v>
      </c>
      <c r="K10" s="40"/>
      <c r="L10" s="39" t="s">
        <v>167</v>
      </c>
      <c r="M10" s="40"/>
    </row>
    <row r="11" spans="2:20" ht="18" customHeight="1" x14ac:dyDescent="0.25">
      <c r="B11" s="51"/>
      <c r="C11" s="51"/>
      <c r="D11" s="39" t="s">
        <v>148</v>
      </c>
      <c r="E11" s="40"/>
      <c r="F11" s="39" t="s">
        <v>156</v>
      </c>
      <c r="G11" s="40"/>
      <c r="H11" s="39" t="s">
        <v>158</v>
      </c>
      <c r="I11" s="40"/>
      <c r="J11" s="39" t="s">
        <v>154</v>
      </c>
      <c r="K11" s="40"/>
      <c r="L11" s="39" t="s">
        <v>165</v>
      </c>
      <c r="M11" s="40"/>
      <c r="T11" s="28"/>
    </row>
    <row r="12" spans="2:20" ht="18" customHeight="1" x14ac:dyDescent="0.25">
      <c r="B12" s="51"/>
      <c r="C12" s="51"/>
      <c r="D12" s="39" t="s">
        <v>160</v>
      </c>
      <c r="E12" s="40"/>
      <c r="F12" s="39" t="s">
        <v>162</v>
      </c>
      <c r="G12" s="40"/>
      <c r="H12" s="39" t="s">
        <v>159</v>
      </c>
      <c r="I12" s="40"/>
      <c r="J12" s="39" t="s">
        <v>153</v>
      </c>
      <c r="K12" s="40"/>
      <c r="L12" s="39" t="s">
        <v>166</v>
      </c>
      <c r="M12" s="40"/>
    </row>
    <row r="13" spans="2:20" ht="18" customHeight="1" x14ac:dyDescent="0.25">
      <c r="B13" s="51"/>
      <c r="C13" s="51"/>
      <c r="D13" s="39"/>
      <c r="E13" s="40"/>
      <c r="F13" s="45"/>
      <c r="G13" s="46"/>
      <c r="H13" s="45" t="s">
        <v>163</v>
      </c>
      <c r="I13" s="46"/>
      <c r="J13" s="39"/>
      <c r="K13" s="40"/>
      <c r="L13" s="39"/>
      <c r="M13" s="40"/>
    </row>
    <row r="14" spans="2:20" ht="18" customHeight="1" x14ac:dyDescent="0.25">
      <c r="B14" s="51"/>
      <c r="C14" s="51"/>
      <c r="D14" s="39" t="s">
        <v>142</v>
      </c>
      <c r="E14" s="40"/>
      <c r="F14" s="39" t="s">
        <v>142</v>
      </c>
      <c r="G14" s="40"/>
      <c r="H14" s="39" t="s">
        <v>142</v>
      </c>
      <c r="I14" s="40"/>
      <c r="J14" s="39" t="s">
        <v>142</v>
      </c>
      <c r="K14" s="40"/>
      <c r="L14" s="39" t="s">
        <v>142</v>
      </c>
      <c r="M14" s="40"/>
    </row>
    <row r="15" spans="2:20" ht="18" customHeight="1" x14ac:dyDescent="0.25">
      <c r="B15" s="51"/>
      <c r="C15" s="51" t="str">
        <f>IF(R3="LUX",Setup!B11,IF(R3="FR",Setup!C11,IF(R3="DE",Setup!D11)))</f>
        <v>Dessert</v>
      </c>
      <c r="D15" s="52" t="s">
        <v>140</v>
      </c>
      <c r="E15" s="52"/>
      <c r="F15" s="52" t="s">
        <v>172</v>
      </c>
      <c r="G15" s="52"/>
      <c r="H15" s="52" t="s">
        <v>170</v>
      </c>
      <c r="I15" s="52"/>
      <c r="J15" s="52" t="s">
        <v>140</v>
      </c>
      <c r="K15" s="52"/>
      <c r="L15" s="52" t="s">
        <v>171</v>
      </c>
      <c r="M15" s="52"/>
    </row>
    <row r="16" spans="2:20" ht="18" customHeight="1" x14ac:dyDescent="0.25">
      <c r="B16" s="51"/>
      <c r="C16" s="51"/>
      <c r="D16" s="52"/>
      <c r="E16" s="52"/>
      <c r="F16" s="52"/>
      <c r="G16" s="52"/>
      <c r="H16" s="52"/>
      <c r="I16" s="52"/>
      <c r="J16" s="52"/>
      <c r="K16" s="52"/>
      <c r="L16" s="52"/>
      <c r="M16" s="52"/>
    </row>
    <row r="17" spans="2:18" ht="18" customHeight="1" x14ac:dyDescent="0.25">
      <c r="B17" s="51" t="str">
        <f>IF(R3="LUX",Setup!B12,IF(R3="FR",Setup!C12,IF(R3="DE",Setup!D12)))</f>
        <v>Collatioun</v>
      </c>
      <c r="C17" s="51"/>
      <c r="D17" s="51" t="s">
        <v>146</v>
      </c>
      <c r="E17" s="51"/>
      <c r="F17" s="51" t="s">
        <v>140</v>
      </c>
      <c r="G17" s="51"/>
      <c r="H17" s="51" t="s">
        <v>143</v>
      </c>
      <c r="I17" s="51"/>
      <c r="J17" s="51" t="s">
        <v>144</v>
      </c>
      <c r="K17" s="51"/>
      <c r="L17" s="51" t="s">
        <v>140</v>
      </c>
      <c r="M17" s="51"/>
    </row>
    <row r="18" spans="2:18" ht="18" customHeight="1" x14ac:dyDescent="0.25">
      <c r="B18" s="51"/>
      <c r="C18" s="51"/>
      <c r="D18" s="51"/>
      <c r="E18" s="51"/>
      <c r="F18" s="51"/>
      <c r="G18" s="51"/>
      <c r="H18" s="51"/>
      <c r="I18" s="51"/>
      <c r="J18" s="51"/>
      <c r="K18" s="51"/>
      <c r="L18" s="51"/>
      <c r="M18" s="51"/>
    </row>
    <row r="19" spans="2:18" ht="18" customHeight="1" x14ac:dyDescent="0.25">
      <c r="B19" s="53"/>
      <c r="C19" s="53"/>
      <c r="D19" s="51"/>
      <c r="E19" s="51"/>
      <c r="F19" s="53"/>
      <c r="G19" s="53"/>
      <c r="H19" s="53"/>
      <c r="I19" s="53"/>
      <c r="J19" s="53"/>
      <c r="K19" s="53"/>
      <c r="L19" s="53"/>
      <c r="M19" s="53"/>
    </row>
    <row r="20" spans="2:18" s="16" customFormat="1" x14ac:dyDescent="0.25">
      <c r="B20" s="54"/>
      <c r="C20" s="55"/>
      <c r="D20" s="55"/>
      <c r="E20" s="55"/>
      <c r="F20" s="55"/>
      <c r="G20" s="55"/>
      <c r="H20" s="55"/>
      <c r="I20" s="55"/>
      <c r="J20" s="55"/>
      <c r="K20" s="55"/>
      <c r="L20" s="55"/>
      <c r="M20" s="56"/>
      <c r="P20" s="4"/>
      <c r="R20" s="19"/>
    </row>
    <row r="21" spans="2:18" s="8" customFormat="1" x14ac:dyDescent="0.25">
      <c r="B21" s="8" t="s">
        <v>66</v>
      </c>
      <c r="C21" s="9"/>
      <c r="D21" s="9"/>
      <c r="E21" s="9"/>
      <c r="F21" s="8" t="s">
        <v>72</v>
      </c>
      <c r="J21" s="8" t="s">
        <v>81</v>
      </c>
      <c r="L21" s="9"/>
      <c r="M21" s="9"/>
      <c r="P21" s="4"/>
      <c r="R21" s="12"/>
    </row>
    <row r="22" spans="2:18" s="8" customFormat="1" ht="12" x14ac:dyDescent="0.2">
      <c r="B22" s="8" t="s">
        <v>68</v>
      </c>
      <c r="C22" s="9"/>
      <c r="D22" s="9"/>
      <c r="E22" s="9"/>
      <c r="F22" s="8" t="s">
        <v>75</v>
      </c>
      <c r="J22" s="8" t="s">
        <v>82</v>
      </c>
      <c r="L22" s="11"/>
      <c r="M22" s="11"/>
      <c r="R22" s="12"/>
    </row>
    <row r="23" spans="2:18" s="8" customFormat="1" ht="12" x14ac:dyDescent="0.2">
      <c r="B23" s="8" t="s">
        <v>71</v>
      </c>
      <c r="C23" s="9"/>
      <c r="D23" s="9"/>
      <c r="E23" s="9"/>
      <c r="F23" s="8" t="s">
        <v>107</v>
      </c>
      <c r="J23" s="8" t="s">
        <v>108</v>
      </c>
      <c r="L23" s="11"/>
      <c r="M23" s="11"/>
      <c r="R23" s="12"/>
    </row>
    <row r="24" spans="2:18" s="8" customFormat="1" ht="12" x14ac:dyDescent="0.2">
      <c r="B24" s="8" t="s">
        <v>74</v>
      </c>
      <c r="C24" s="9"/>
      <c r="D24" s="9"/>
      <c r="E24" s="9"/>
      <c r="F24" s="10" t="s">
        <v>106</v>
      </c>
      <c r="J24" s="11" t="s">
        <v>104</v>
      </c>
      <c r="L24" s="11"/>
      <c r="M24" s="11"/>
      <c r="R24" s="12"/>
    </row>
    <row r="25" spans="2:18" s="8" customFormat="1" ht="12" x14ac:dyDescent="0.2">
      <c r="B25" s="8" t="s">
        <v>77</v>
      </c>
      <c r="C25" s="9"/>
      <c r="D25" s="9"/>
      <c r="E25" s="9"/>
      <c r="F25" s="11" t="s">
        <v>70</v>
      </c>
      <c r="J25" s="11" t="s">
        <v>83</v>
      </c>
      <c r="L25" s="11"/>
      <c r="M25" s="11"/>
      <c r="R25" s="12"/>
    </row>
    <row r="26" spans="2:18" s="8" customFormat="1" ht="12" x14ac:dyDescent="0.2">
      <c r="B26" s="8" t="s">
        <v>78</v>
      </c>
      <c r="C26" s="9"/>
      <c r="D26" s="9"/>
      <c r="E26" s="9"/>
      <c r="F26" s="11" t="s">
        <v>73</v>
      </c>
      <c r="J26" s="11" t="s">
        <v>84</v>
      </c>
      <c r="L26" s="11"/>
      <c r="M26" s="11"/>
      <c r="R26" s="12"/>
    </row>
    <row r="27" spans="2:18" s="8" customFormat="1" ht="12" x14ac:dyDescent="0.2">
      <c r="B27" s="8" t="s">
        <v>79</v>
      </c>
      <c r="C27" s="9"/>
      <c r="D27" s="9"/>
      <c r="E27" s="9"/>
      <c r="F27" s="11" t="s">
        <v>76</v>
      </c>
      <c r="J27" s="11" t="s">
        <v>85</v>
      </c>
      <c r="L27" s="11"/>
      <c r="M27" s="11"/>
      <c r="R27" s="12"/>
    </row>
    <row r="28" spans="2:18" s="8" customFormat="1" ht="12" x14ac:dyDescent="0.2">
      <c r="B28" s="11" t="s">
        <v>80</v>
      </c>
      <c r="C28" s="9"/>
      <c r="D28" s="9"/>
      <c r="E28" s="9"/>
      <c r="F28" s="11" t="s">
        <v>103</v>
      </c>
      <c r="J28" s="11" t="s">
        <v>86</v>
      </c>
      <c r="L28" s="11"/>
      <c r="M28" s="11"/>
      <c r="R28" s="12"/>
    </row>
    <row r="29" spans="2:18" s="8" customFormat="1" ht="12" x14ac:dyDescent="0.2">
      <c r="B29" s="8" t="s">
        <v>67</v>
      </c>
      <c r="C29" s="9"/>
      <c r="D29" s="9"/>
      <c r="E29" s="9"/>
      <c r="F29" s="11" t="s">
        <v>109</v>
      </c>
      <c r="J29" s="11" t="s">
        <v>87</v>
      </c>
      <c r="L29" s="11"/>
      <c r="M29" s="11"/>
      <c r="R29" s="12"/>
    </row>
    <row r="30" spans="2:18" s="8" customFormat="1" ht="12" x14ac:dyDescent="0.2">
      <c r="B30" s="8" t="s">
        <v>69</v>
      </c>
      <c r="C30" s="9"/>
      <c r="D30" s="9"/>
      <c r="E30" s="9"/>
      <c r="F30" s="11" t="s">
        <v>105</v>
      </c>
      <c r="J30" s="11"/>
      <c r="L30" s="11"/>
      <c r="M30" s="11"/>
      <c r="R30" s="12"/>
    </row>
    <row r="31" spans="2:18" s="16" customFormat="1" ht="3.75" customHeight="1" x14ac:dyDescent="0.15">
      <c r="C31" s="17"/>
      <c r="D31" s="17"/>
      <c r="E31" s="17"/>
      <c r="F31" s="18"/>
      <c r="J31" s="18"/>
      <c r="L31" s="18"/>
      <c r="M31" s="18"/>
      <c r="R31" s="19"/>
    </row>
    <row r="32" spans="2:18" s="8" customFormat="1" ht="42" customHeight="1" x14ac:dyDescent="0.2">
      <c r="B32" s="49" t="str">
        <f>IF(R3="LUX",Setup!B57,IF(R3="FR",Setup!B58,IF(R3="DE",Setup!B59)))</f>
        <v>Mir leeën vill Wäert op eng regional, saisonal an nohalteg Kichen a verschaffen frësch Produit’en an eise Menu‘en.
Mir erfëllen domatt an all eisen Haiser souwuel d'Kritären vun der Conventioun "Sou schmaacht Lëtzebuerg" wéi och déi vun der "Fairtrade zone".
BIO Produkter verschaffe mer souwuel aus lëtzebuerger Ubau wéi aus régionalem Ubau aus der Groussregioun.</v>
      </c>
      <c r="C32" s="49"/>
      <c r="D32" s="49"/>
      <c r="E32" s="49"/>
      <c r="F32" s="49"/>
      <c r="G32" s="49"/>
      <c r="H32" s="49"/>
      <c r="I32" s="49"/>
      <c r="J32" s="49"/>
      <c r="K32" s="49"/>
      <c r="L32" s="49"/>
      <c r="M32" s="49"/>
      <c r="R32" s="12"/>
    </row>
    <row r="33" spans="2:13" ht="50.1" customHeight="1" x14ac:dyDescent="0.25">
      <c r="B33" s="35"/>
      <c r="C33" s="50" t="str">
        <f>IF(R3="LUX",Setup!B44,IF(R3="FR",Setup!B48,IF(R3="DE",Setup!B52)))</f>
        <v>Rëndfleesch, Gromperen, Eeër an Mëllechprodukter kommen ëmmer aus Lëtzebuerg. Weider Produkter je no Menü an Angebot.</v>
      </c>
      <c r="D33" s="50"/>
      <c r="E33" s="50"/>
      <c r="F33" s="36"/>
      <c r="G33" s="50" t="str">
        <f>IF(R3="LUX",Setup!B45,IF(R3="FR",Setup!B49,IF(R3="DE",Setup!B53)))</f>
        <v>Ananas, Banane an Räiswaffeln sinn ëmmer Fairtrade an eisen Haiser. Weider Produkter je no Menü an Angebot.</v>
      </c>
      <c r="H33" s="50"/>
      <c r="I33" s="50"/>
      <c r="J33" s="36"/>
      <c r="K33" s="50" t="str">
        <f>IF(R3="LUX",Setup!B46,IF(R3="FR",Setup!B50,IF(R3="DE",Setup!B54)))</f>
        <v>BIO Produkter vun lokalen Produzenten oder aus der Groussregioun (z.b. Uebst, Geméis, Nuddelen,...). Weider Produkter je no Menü an Angebot.</v>
      </c>
      <c r="L33" s="50"/>
      <c r="M33" s="50"/>
    </row>
  </sheetData>
  <sheetProtection formatCells="0"/>
  <protectedRanges>
    <protectedRange sqref="Q3:R4 B34:M34 B2 B20:M20 D15:M19 J4:M6 J9:M12 J7:K7 L7:M8 D12:G12 D4:I11" name="Range1"/>
    <protectedRange sqref="D13:E13" name="Range1_1"/>
    <protectedRange sqref="D14:E14 F13:G14 H12:I13" name="Range1_2"/>
    <protectedRange sqref="H14:I14" name="Range1_3"/>
    <protectedRange sqref="J13:K14" name="Range1_4"/>
    <protectedRange sqref="L13:M14" name="Range1_5"/>
  </protectedRanges>
  <mergeCells count="72">
    <mergeCell ref="F7:G7"/>
    <mergeCell ref="F8:G8"/>
    <mergeCell ref="H7:I7"/>
    <mergeCell ref="H8:I8"/>
    <mergeCell ref="J7:K7"/>
    <mergeCell ref="L7:M7"/>
    <mergeCell ref="J8:K8"/>
    <mergeCell ref="B2:M2"/>
    <mergeCell ref="F15:G16"/>
    <mergeCell ref="H15:I16"/>
    <mergeCell ref="J15:K16"/>
    <mergeCell ref="L15:M16"/>
    <mergeCell ref="B7:B16"/>
    <mergeCell ref="C9:C14"/>
    <mergeCell ref="L4:M6"/>
    <mergeCell ref="B3:C3"/>
    <mergeCell ref="D3:E3"/>
    <mergeCell ref="F3:G3"/>
    <mergeCell ref="L8:M8"/>
    <mergeCell ref="L3:M3"/>
    <mergeCell ref="B4:C6"/>
    <mergeCell ref="D4:E6"/>
    <mergeCell ref="F4:G6"/>
    <mergeCell ref="H4:I6"/>
    <mergeCell ref="J4:K6"/>
    <mergeCell ref="H3:I3"/>
    <mergeCell ref="J3:K3"/>
    <mergeCell ref="D7:E7"/>
    <mergeCell ref="D8:E8"/>
    <mergeCell ref="B32:M32"/>
    <mergeCell ref="G33:I33"/>
    <mergeCell ref="K33:M33"/>
    <mergeCell ref="C15:C16"/>
    <mergeCell ref="D15:E16"/>
    <mergeCell ref="B17:C19"/>
    <mergeCell ref="D17:E19"/>
    <mergeCell ref="J17:K19"/>
    <mergeCell ref="H17:I19"/>
    <mergeCell ref="L17:M19"/>
    <mergeCell ref="C33:E33"/>
    <mergeCell ref="F17:G19"/>
    <mergeCell ref="B20:M20"/>
    <mergeCell ref="D9:E9"/>
    <mergeCell ref="D10:E10"/>
    <mergeCell ref="D11:E11"/>
    <mergeCell ref="D12:E12"/>
    <mergeCell ref="D13:E13"/>
    <mergeCell ref="D14:E14"/>
    <mergeCell ref="H14:I14"/>
    <mergeCell ref="F9:G9"/>
    <mergeCell ref="F10:G10"/>
    <mergeCell ref="F11:G11"/>
    <mergeCell ref="F13:G13"/>
    <mergeCell ref="F14:G14"/>
    <mergeCell ref="F12:G12"/>
    <mergeCell ref="H9:I9"/>
    <mergeCell ref="H10:I10"/>
    <mergeCell ref="H11:I11"/>
    <mergeCell ref="H12:I12"/>
    <mergeCell ref="H13:I13"/>
    <mergeCell ref="J14:K14"/>
    <mergeCell ref="L9:M9"/>
    <mergeCell ref="L10:M10"/>
    <mergeCell ref="L11:M11"/>
    <mergeCell ref="L12:M12"/>
    <mergeCell ref="L13:M13"/>
    <mergeCell ref="L14:M14"/>
    <mergeCell ref="J9:K9"/>
    <mergeCell ref="J10:K10"/>
    <mergeCell ref="J11:K11"/>
    <mergeCell ref="J12:K12"/>
    <mergeCell ref="J13:K13"/>
  </mergeCells>
  <conditionalFormatting sqref="B2">
    <cfRule type="containsText" dxfId="2" priority="1" operator="containsText" text="Fehler">
      <formula>NOT(ISERROR(SEARCH("Fehler",B2)))</formula>
    </cfRule>
    <cfRule type="containsText" dxfId="1" priority="2" operator="containsText" text="Feeler">
      <formula>NOT(ISERROR(SEARCH("Feeler",B2)))</formula>
    </cfRule>
    <cfRule type="containsText" dxfId="0" priority="3" operator="containsText" text="Erreur">
      <formula>NOT(ISERROR(SEARCH("Erreur",B2)))</formula>
    </cfRule>
  </conditionalFormatting>
  <dataValidations count="2">
    <dataValidation type="list" allowBlank="1" showInputMessage="1" showErrorMessage="1" sqref="R3">
      <formula1>"LUX,FR,DE"</formula1>
    </dataValidation>
    <dataValidation type="custom" allowBlank="1" showInputMessage="1" showErrorMessage="1" sqref="Q7">
      <formula1>#REF!=1</formula1>
    </dataValidation>
  </dataValidations>
  <printOptions horizontalCentered="1" verticalCentered="1"/>
  <pageMargins left="0" right="0" top="0.19685039370078741" bottom="0.19685039370078741" header="0.31496062992125984" footer="0.31496062992125984"/>
  <pageSetup paperSize="9" scale="8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opLeftCell="A33" zoomScale="80" zoomScaleNormal="80" workbookViewId="0">
      <selection activeCell="X7" sqref="X7"/>
    </sheetView>
  </sheetViews>
  <sheetFormatPr defaultColWidth="9" defaultRowHeight="15" x14ac:dyDescent="0.25"/>
  <cols>
    <col min="1" max="1" width="4.28515625" style="1" bestFit="1" customWidth="1"/>
    <col min="2" max="6" width="14.140625" style="1" customWidth="1"/>
    <col min="7" max="9" width="9" style="1"/>
    <col min="10" max="10" width="5.5703125" style="1" bestFit="1" customWidth="1"/>
    <col min="11" max="22" width="9" style="1"/>
    <col min="23" max="23" width="14" style="1" customWidth="1"/>
    <col min="24" max="24" width="15.5703125" style="1" customWidth="1"/>
    <col min="25" max="16384" width="9" style="1"/>
  </cols>
  <sheetData>
    <row r="1" spans="1:24" x14ac:dyDescent="0.25">
      <c r="J1" s="2" t="s">
        <v>26</v>
      </c>
      <c r="L1" s="3" t="s">
        <v>27</v>
      </c>
    </row>
    <row r="2" spans="1:24" x14ac:dyDescent="0.25">
      <c r="A2" s="1" t="s">
        <v>22</v>
      </c>
      <c r="B2" s="1" t="s">
        <v>0</v>
      </c>
      <c r="C2" s="1" t="s">
        <v>1</v>
      </c>
      <c r="D2" s="1" t="s">
        <v>2</v>
      </c>
      <c r="E2" s="1" t="s">
        <v>3</v>
      </c>
      <c r="F2" s="1" t="s">
        <v>4</v>
      </c>
      <c r="J2" s="1">
        <v>1</v>
      </c>
      <c r="L2" s="1">
        <v>2018</v>
      </c>
    </row>
    <row r="3" spans="1:24" x14ac:dyDescent="0.25">
      <c r="A3" s="1" t="s">
        <v>23</v>
      </c>
      <c r="B3" s="1" t="s">
        <v>12</v>
      </c>
      <c r="C3" s="1" t="s">
        <v>13</v>
      </c>
      <c r="D3" s="1" t="s">
        <v>14</v>
      </c>
      <c r="E3" s="1" t="s">
        <v>15</v>
      </c>
      <c r="F3" s="1" t="s">
        <v>16</v>
      </c>
      <c r="J3" s="1">
        <v>2</v>
      </c>
      <c r="L3" s="1">
        <v>2019</v>
      </c>
    </row>
    <row r="4" spans="1:24" x14ac:dyDescent="0.25">
      <c r="A4" s="1" t="s">
        <v>24</v>
      </c>
      <c r="B4" s="1" t="s">
        <v>17</v>
      </c>
      <c r="C4" s="1" t="s">
        <v>18</v>
      </c>
      <c r="D4" s="1" t="s">
        <v>19</v>
      </c>
      <c r="E4" s="1" t="s">
        <v>20</v>
      </c>
      <c r="F4" s="1" t="s">
        <v>21</v>
      </c>
      <c r="J4" s="1">
        <v>3</v>
      </c>
      <c r="L4" s="1">
        <v>2020</v>
      </c>
    </row>
    <row r="5" spans="1:24" x14ac:dyDescent="0.25">
      <c r="J5" s="1">
        <v>4</v>
      </c>
      <c r="L5" s="1">
        <v>2021</v>
      </c>
    </row>
    <row r="6" spans="1:24" x14ac:dyDescent="0.25">
      <c r="J6" s="1">
        <v>5</v>
      </c>
      <c r="L6" s="1">
        <v>2022</v>
      </c>
    </row>
    <row r="7" spans="1:24" x14ac:dyDescent="0.25">
      <c r="B7" s="1" t="s">
        <v>6</v>
      </c>
      <c r="C7" s="1" t="s">
        <v>28</v>
      </c>
      <c r="D7" s="1" t="s">
        <v>49</v>
      </c>
      <c r="J7" s="1">
        <v>6</v>
      </c>
      <c r="W7" s="22" t="str">
        <f>IF(Menu!R3="LUX",Setup!B40,IF(Menu!R3="FR",Setup!C40,IF(Menu!R3="DE",Setup!D40)))</f>
        <v>Datum (Enn)</v>
      </c>
      <c r="X7" s="30">
        <f>Menu!R4+4</f>
        <v>44841</v>
      </c>
    </row>
    <row r="8" spans="1:24" x14ac:dyDescent="0.25">
      <c r="B8" s="1" t="s">
        <v>7</v>
      </c>
      <c r="C8" s="1" t="s">
        <v>29</v>
      </c>
      <c r="D8" s="1" t="s">
        <v>50</v>
      </c>
      <c r="J8" s="1">
        <v>7</v>
      </c>
      <c r="W8" s="20" t="str">
        <f>IF(Menu!R3="LUX",Setup!B32,IF(Menu!R3="FR",Setup!C32,IF(Menu!R3="DE",Setup!D32)))</f>
        <v>Joer (Ufank)</v>
      </c>
      <c r="X8" s="23">
        <f>YEAR(Menu!R4)</f>
        <v>2022</v>
      </c>
    </row>
    <row r="9" spans="1:24" x14ac:dyDescent="0.25">
      <c r="B9" s="1" t="s">
        <v>8</v>
      </c>
      <c r="C9" s="1" t="s">
        <v>8</v>
      </c>
      <c r="D9" s="1" t="s">
        <v>47</v>
      </c>
      <c r="J9" s="1">
        <v>8</v>
      </c>
      <c r="W9" s="20" t="str">
        <f>IF(Menu!R3="LUX",Setup!B33,IF(Menu!R3="FR",Setup!C33,IF(Menu!R3="DE",Setup!D33)))</f>
        <v>Joer (Enn)</v>
      </c>
      <c r="X9" s="23">
        <f>YEAR(X7)</f>
        <v>2022</v>
      </c>
    </row>
    <row r="10" spans="1:24" x14ac:dyDescent="0.25">
      <c r="B10" s="1" t="s">
        <v>9</v>
      </c>
      <c r="C10" s="1" t="s">
        <v>33</v>
      </c>
      <c r="D10" s="1" t="s">
        <v>31</v>
      </c>
      <c r="J10" s="1">
        <v>9</v>
      </c>
      <c r="W10" s="24" t="str">
        <f>IF(Menu!R3="LUX",Setup!B36,IF(Menu!R3="FR",Setup!C36,IF(Menu!R3="DE",Setup!D36)))</f>
        <v>Dag (Ufank)</v>
      </c>
      <c r="X10" s="25">
        <f>DAY(Menu!R4)</f>
        <v>3</v>
      </c>
    </row>
    <row r="11" spans="1:24" x14ac:dyDescent="0.25">
      <c r="B11" s="1" t="s">
        <v>10</v>
      </c>
      <c r="C11" s="1" t="s">
        <v>10</v>
      </c>
      <c r="D11" s="1" t="s">
        <v>48</v>
      </c>
      <c r="J11" s="1">
        <v>10</v>
      </c>
      <c r="W11" s="22" t="str">
        <f>IF(Menu!R3="LUX",Setup!B34,IF(Menu!R3="FR",Setup!C34,IF(Menu!R3="DE",Setup!D34)))</f>
        <v>Mount (Ufank)</v>
      </c>
      <c r="X11" s="26" t="str">
        <f>IF(Menu!R3="LUX",VLOOKUP(MONTH(Menu!R4),Setup!$A$19:$D$30,2,FALSE),IF(Menu!R3="FR",VLOOKUP(MONTH(Menu!R4),Setup!$A$19:$D$30,3,FALSE),IF(Menu!R3="DE",VLOOKUP(MONTH(Menu!R4),Setup!$A$19:$D$30,4,FALSE))))</f>
        <v>Oktober</v>
      </c>
    </row>
    <row r="12" spans="1:24" x14ac:dyDescent="0.25">
      <c r="B12" s="1" t="s">
        <v>11</v>
      </c>
      <c r="C12" s="1" t="s">
        <v>30</v>
      </c>
      <c r="D12" s="1" t="s">
        <v>32</v>
      </c>
      <c r="J12" s="1">
        <v>11</v>
      </c>
      <c r="W12" s="20" t="str">
        <f>IF(Menu!R3="LUX",Setup!B37,IF(Menu!R3="FR",Setup!C37,IF(Menu!R3="DE",Setup!D37)))</f>
        <v>Dag (Enn)</v>
      </c>
      <c r="X12" s="29">
        <f>DAY(X7)</f>
        <v>7</v>
      </c>
    </row>
    <row r="13" spans="1:24" x14ac:dyDescent="0.25">
      <c r="J13" s="1">
        <v>12</v>
      </c>
      <c r="W13" s="20" t="str">
        <f>IF(Menu!R3="LUX",Setup!B35,IF(Menu!R3="FR",Setup!C35,IF(Menu!R3="DE",Setup!D35)))</f>
        <v>Mount (Enn)</v>
      </c>
      <c r="X13" s="21" t="str">
        <f>IF(Menu!R3="LUX",VLOOKUP(MONTH(X7),Setup!$A$19:$D$30,2,FALSE),IF(Menu!R3="FR",VLOOKUP(MONTH(X7),Setup!$A$19:$D$30,3,FALSE),IF(Menu!R3="DE",VLOOKUP(MONTH(X7),Setup!$A$19:$D$30,4,FALSE))))</f>
        <v>Oktober</v>
      </c>
    </row>
    <row r="14" spans="1:24" x14ac:dyDescent="0.25">
      <c r="J14" s="1">
        <v>13</v>
      </c>
    </row>
    <row r="15" spans="1:24" x14ac:dyDescent="0.25">
      <c r="B15" s="1" t="str">
        <f>"Menu vum "&amp;Setup!X10&amp;". bis "&amp;Setup!X10+4&amp;". "&amp;Setup!X11&amp;" "&amp;Setup!X8</f>
        <v>Menu vum 3. bis 7. Oktober 2022</v>
      </c>
      <c r="J15" s="1">
        <v>14</v>
      </c>
    </row>
    <row r="16" spans="1:24" x14ac:dyDescent="0.25">
      <c r="B16" s="1" t="str">
        <f>"Menu du "&amp;Setup!X10&amp;" au "&amp;Setup!X10+4&amp;" "&amp;Setup!X11&amp;" "&amp;Setup!X8</f>
        <v>Menu du 3 au 7 Oktober 2022</v>
      </c>
      <c r="J16" s="1">
        <v>15</v>
      </c>
    </row>
    <row r="17" spans="1:10" x14ac:dyDescent="0.25">
      <c r="B17" s="1" t="str">
        <f>"Menu vom "&amp;Setup!X10&amp;". bis "&amp;Setup!X10+4&amp;". "&amp;Setup!X11&amp;" "&amp;Setup!X8</f>
        <v>Menu vom 3. bis 7. Oktober 2022</v>
      </c>
      <c r="J17" s="1">
        <v>16</v>
      </c>
    </row>
    <row r="18" spans="1:10" x14ac:dyDescent="0.25">
      <c r="J18" s="1">
        <v>17</v>
      </c>
    </row>
    <row r="19" spans="1:10" x14ac:dyDescent="0.25">
      <c r="A19" s="1">
        <v>1</v>
      </c>
      <c r="B19" s="1" t="s">
        <v>35</v>
      </c>
      <c r="C19" s="1" t="s">
        <v>51</v>
      </c>
      <c r="D19" s="1" t="s">
        <v>35</v>
      </c>
      <c r="J19" s="1">
        <v>18</v>
      </c>
    </row>
    <row r="20" spans="1:10" x14ac:dyDescent="0.25">
      <c r="A20" s="1">
        <v>2</v>
      </c>
      <c r="B20" s="1" t="s">
        <v>5</v>
      </c>
      <c r="C20" s="1" t="s">
        <v>52</v>
      </c>
      <c r="D20" s="1" t="s">
        <v>5</v>
      </c>
      <c r="J20" s="1">
        <v>19</v>
      </c>
    </row>
    <row r="21" spans="1:10" x14ac:dyDescent="0.25">
      <c r="A21" s="1">
        <v>3</v>
      </c>
      <c r="B21" s="1" t="s">
        <v>36</v>
      </c>
      <c r="C21" s="1" t="s">
        <v>53</v>
      </c>
      <c r="D21" s="1" t="s">
        <v>36</v>
      </c>
      <c r="J21" s="1">
        <v>20</v>
      </c>
    </row>
    <row r="22" spans="1:10" x14ac:dyDescent="0.25">
      <c r="A22" s="1">
        <v>4</v>
      </c>
      <c r="B22" s="1" t="s">
        <v>45</v>
      </c>
      <c r="C22" s="1" t="s">
        <v>54</v>
      </c>
      <c r="D22" s="1" t="s">
        <v>37</v>
      </c>
      <c r="J22" s="1">
        <v>21</v>
      </c>
    </row>
    <row r="23" spans="1:10" x14ac:dyDescent="0.25">
      <c r="A23" s="1">
        <v>5</v>
      </c>
      <c r="B23" s="1" t="s">
        <v>46</v>
      </c>
      <c r="C23" s="1" t="s">
        <v>55</v>
      </c>
      <c r="D23" s="1" t="s">
        <v>34</v>
      </c>
      <c r="J23" s="1">
        <v>22</v>
      </c>
    </row>
    <row r="24" spans="1:10" x14ac:dyDescent="0.25">
      <c r="A24" s="1">
        <v>6</v>
      </c>
      <c r="B24" s="1" t="s">
        <v>38</v>
      </c>
      <c r="C24" s="1" t="s">
        <v>56</v>
      </c>
      <c r="D24" s="1" t="s">
        <v>38</v>
      </c>
      <c r="J24" s="1">
        <v>23</v>
      </c>
    </row>
    <row r="25" spans="1:10" x14ac:dyDescent="0.25">
      <c r="A25" s="1">
        <v>7</v>
      </c>
      <c r="B25" s="1" t="s">
        <v>39</v>
      </c>
      <c r="C25" s="1" t="s">
        <v>57</v>
      </c>
      <c r="D25" s="1" t="s">
        <v>39</v>
      </c>
      <c r="J25" s="1">
        <v>24</v>
      </c>
    </row>
    <row r="26" spans="1:10" x14ac:dyDescent="0.25">
      <c r="A26" s="1">
        <v>8</v>
      </c>
      <c r="B26" s="1" t="s">
        <v>40</v>
      </c>
      <c r="C26" s="1" t="s">
        <v>58</v>
      </c>
      <c r="D26" s="1" t="s">
        <v>40</v>
      </c>
      <c r="J26" s="1">
        <v>25</v>
      </c>
    </row>
    <row r="27" spans="1:10" x14ac:dyDescent="0.25">
      <c r="A27" s="1">
        <v>9</v>
      </c>
      <c r="B27" s="1" t="s">
        <v>41</v>
      </c>
      <c r="C27" s="1" t="s">
        <v>59</v>
      </c>
      <c r="D27" s="1" t="s">
        <v>41</v>
      </c>
      <c r="J27" s="1">
        <v>26</v>
      </c>
    </row>
    <row r="28" spans="1:10" x14ac:dyDescent="0.25">
      <c r="A28" s="1">
        <v>10</v>
      </c>
      <c r="B28" s="1" t="s">
        <v>42</v>
      </c>
      <c r="C28" s="1" t="s">
        <v>60</v>
      </c>
      <c r="D28" s="1" t="s">
        <v>42</v>
      </c>
      <c r="J28" s="1">
        <v>27</v>
      </c>
    </row>
    <row r="29" spans="1:10" x14ac:dyDescent="0.25">
      <c r="A29" s="1">
        <v>11</v>
      </c>
      <c r="B29" s="1" t="s">
        <v>43</v>
      </c>
      <c r="C29" s="1" t="s">
        <v>61</v>
      </c>
      <c r="D29" s="1" t="s">
        <v>43</v>
      </c>
      <c r="J29" s="1">
        <v>28</v>
      </c>
    </row>
    <row r="30" spans="1:10" x14ac:dyDescent="0.25">
      <c r="A30" s="1">
        <v>12</v>
      </c>
      <c r="B30" s="1" t="s">
        <v>44</v>
      </c>
      <c r="C30" s="1" t="s">
        <v>62</v>
      </c>
      <c r="D30" s="1" t="s">
        <v>44</v>
      </c>
      <c r="J30" s="1">
        <v>29</v>
      </c>
    </row>
    <row r="31" spans="1:10" x14ac:dyDescent="0.25">
      <c r="J31" s="1">
        <v>30</v>
      </c>
    </row>
    <row r="32" spans="1:10" x14ac:dyDescent="0.25">
      <c r="B32" s="1" t="s">
        <v>122</v>
      </c>
      <c r="C32" s="1" t="s">
        <v>124</v>
      </c>
      <c r="D32" s="1" t="s">
        <v>126</v>
      </c>
      <c r="J32" s="1">
        <v>31</v>
      </c>
    </row>
    <row r="33" spans="2:4" x14ac:dyDescent="0.25">
      <c r="B33" s="1" t="s">
        <v>123</v>
      </c>
      <c r="C33" s="1" t="s">
        <v>125</v>
      </c>
      <c r="D33" s="1" t="s">
        <v>127</v>
      </c>
    </row>
    <row r="34" spans="2:4" x14ac:dyDescent="0.25">
      <c r="B34" s="1" t="s">
        <v>116</v>
      </c>
      <c r="C34" s="1" t="s">
        <v>120</v>
      </c>
      <c r="D34" s="1" t="s">
        <v>118</v>
      </c>
    </row>
    <row r="35" spans="2:4" x14ac:dyDescent="0.25">
      <c r="B35" s="1" t="s">
        <v>117</v>
      </c>
      <c r="C35" s="1" t="s">
        <v>121</v>
      </c>
      <c r="D35" s="1" t="s">
        <v>119</v>
      </c>
    </row>
    <row r="36" spans="2:4" x14ac:dyDescent="0.25">
      <c r="B36" s="1" t="s">
        <v>110</v>
      </c>
      <c r="C36" s="1" t="s">
        <v>111</v>
      </c>
      <c r="D36" s="1" t="s">
        <v>112</v>
      </c>
    </row>
    <row r="37" spans="2:4" x14ac:dyDescent="0.25">
      <c r="B37" s="1" t="s">
        <v>115</v>
      </c>
      <c r="C37" s="1" t="s">
        <v>114</v>
      </c>
      <c r="D37" s="1" t="s">
        <v>113</v>
      </c>
    </row>
    <row r="38" spans="2:4" x14ac:dyDescent="0.25">
      <c r="B38" s="1" t="s">
        <v>63</v>
      </c>
      <c r="C38" s="1" t="s">
        <v>25</v>
      </c>
      <c r="D38" s="1" t="s">
        <v>64</v>
      </c>
    </row>
    <row r="39" spans="2:4" x14ac:dyDescent="0.25">
      <c r="B39" s="1" t="s">
        <v>131</v>
      </c>
      <c r="C39" s="1" t="s">
        <v>132</v>
      </c>
      <c r="D39" s="1" t="s">
        <v>133</v>
      </c>
    </row>
    <row r="40" spans="2:4" x14ac:dyDescent="0.25">
      <c r="B40" s="1" t="s">
        <v>128</v>
      </c>
      <c r="C40" s="1" t="s">
        <v>129</v>
      </c>
      <c r="D40" s="1" t="s">
        <v>130</v>
      </c>
    </row>
    <row r="41" spans="2:4" x14ac:dyDescent="0.25">
      <c r="B41" s="1" t="s">
        <v>134</v>
      </c>
      <c r="C41" s="1" t="s">
        <v>136</v>
      </c>
      <c r="D41" s="1" t="s">
        <v>135</v>
      </c>
    </row>
    <row r="43" spans="2:4" x14ac:dyDescent="0.25">
      <c r="B43" s="1" t="s">
        <v>22</v>
      </c>
    </row>
    <row r="44" spans="2:4" x14ac:dyDescent="0.25">
      <c r="B44" s="1" t="s">
        <v>91</v>
      </c>
    </row>
    <row r="45" spans="2:4" x14ac:dyDescent="0.25">
      <c r="B45" s="1" t="s">
        <v>93</v>
      </c>
    </row>
    <row r="46" spans="2:4" x14ac:dyDescent="0.25">
      <c r="B46" s="1" t="s">
        <v>92</v>
      </c>
    </row>
    <row r="47" spans="2:4" x14ac:dyDescent="0.25">
      <c r="B47" s="1" t="s">
        <v>23</v>
      </c>
    </row>
    <row r="48" spans="2:4" x14ac:dyDescent="0.25">
      <c r="B48" s="1" t="s">
        <v>95</v>
      </c>
    </row>
    <row r="49" spans="1:17" x14ac:dyDescent="0.25">
      <c r="B49" s="1" t="s">
        <v>96</v>
      </c>
    </row>
    <row r="50" spans="1:17" x14ac:dyDescent="0.25">
      <c r="B50" s="1" t="s">
        <v>97</v>
      </c>
    </row>
    <row r="51" spans="1:17" x14ac:dyDescent="0.25">
      <c r="B51" s="1" t="s">
        <v>24</v>
      </c>
    </row>
    <row r="52" spans="1:17" x14ac:dyDescent="0.25">
      <c r="B52" s="1" t="s">
        <v>98</v>
      </c>
    </row>
    <row r="53" spans="1:17" x14ac:dyDescent="0.25">
      <c r="B53" s="1" t="s">
        <v>99</v>
      </c>
    </row>
    <row r="54" spans="1:17" x14ac:dyDescent="0.25">
      <c r="B54" s="1" t="s">
        <v>100</v>
      </c>
    </row>
    <row r="57" spans="1:17" s="13" customFormat="1" ht="58.5" customHeight="1" x14ac:dyDescent="0.25">
      <c r="A57" s="13" t="s">
        <v>88</v>
      </c>
      <c r="B57" s="68" t="s">
        <v>94</v>
      </c>
      <c r="C57" s="68"/>
      <c r="D57" s="68"/>
      <c r="E57" s="68"/>
      <c r="F57" s="68"/>
      <c r="G57" s="68"/>
      <c r="H57" s="68"/>
      <c r="I57" s="68"/>
      <c r="J57" s="68"/>
      <c r="K57" s="68"/>
      <c r="L57" s="68"/>
      <c r="M57" s="68"/>
      <c r="N57" s="68"/>
      <c r="O57" s="68"/>
      <c r="P57" s="14"/>
    </row>
    <row r="58" spans="1:17" ht="46.5" customHeight="1" x14ac:dyDescent="0.25">
      <c r="A58" s="1" t="s">
        <v>89</v>
      </c>
      <c r="B58" s="68" t="s">
        <v>101</v>
      </c>
      <c r="C58" s="68"/>
      <c r="D58" s="68"/>
      <c r="E58" s="68"/>
      <c r="F58" s="68"/>
      <c r="G58" s="68"/>
      <c r="H58" s="68"/>
      <c r="I58" s="68"/>
      <c r="J58" s="68"/>
      <c r="K58" s="68"/>
      <c r="L58" s="68"/>
      <c r="M58" s="68"/>
      <c r="N58" s="68"/>
      <c r="O58" s="14"/>
    </row>
    <row r="59" spans="1:17" ht="47.25" customHeight="1" x14ac:dyDescent="0.25">
      <c r="A59" s="1" t="s">
        <v>90</v>
      </c>
      <c r="B59" s="69" t="s">
        <v>102</v>
      </c>
      <c r="C59" s="69"/>
      <c r="D59" s="69"/>
      <c r="E59" s="69"/>
      <c r="F59" s="69"/>
      <c r="G59" s="69"/>
      <c r="H59" s="69"/>
      <c r="I59" s="69"/>
      <c r="J59" s="69"/>
      <c r="K59" s="69"/>
      <c r="L59" s="69"/>
      <c r="M59" s="69"/>
      <c r="N59" s="69"/>
      <c r="O59" s="15"/>
      <c r="P59" s="15"/>
      <c r="Q59" s="15"/>
    </row>
  </sheetData>
  <protectedRanges>
    <protectedRange sqref="X8:X13" name="Input"/>
  </protectedRanges>
  <mergeCells count="3">
    <mergeCell ref="B57:O57"/>
    <mergeCell ref="B58:N58"/>
    <mergeCell ref="B59:N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Menu</vt:lpstr>
      <vt:lpstr>Setup</vt:lpstr>
      <vt:lpstr>Menu!Print_Area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Antoine</dc:creator>
  <cp:lastModifiedBy>Lynn Michels</cp:lastModifiedBy>
  <cp:lastPrinted>2022-01-18T13:20:03Z</cp:lastPrinted>
  <dcterms:created xsi:type="dcterms:W3CDTF">2018-02-15T09:22:32Z</dcterms:created>
  <dcterms:modified xsi:type="dcterms:W3CDTF">2022-09-29T07:06:19Z</dcterms:modified>
</cp:coreProperties>
</file>