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home$\Katja.Fares\Desktop\"/>
    </mc:Choice>
  </mc:AlternateContent>
  <bookViews>
    <workbookView xWindow="0" yWindow="0" windowWidth="19200" windowHeight="11535" tabRatio="599"/>
  </bookViews>
  <sheets>
    <sheet name="Menu" sheetId="1" r:id="rId1"/>
    <sheet name="Setup" sheetId="4" r:id="rId2"/>
  </sheets>
  <definedNames>
    <definedName name="_xlnm.Print_Area" localSheetId="0">Menu!$A$1:$N$33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1" l="1"/>
  <c r="X11" i="4" l="1"/>
  <c r="X7" i="4"/>
  <c r="X12" i="4" s="1"/>
  <c r="X10" i="4"/>
  <c r="L3" i="1"/>
  <c r="B4" i="1"/>
  <c r="W13" i="4"/>
  <c r="W12" i="4"/>
  <c r="W11" i="4"/>
  <c r="W10" i="4"/>
  <c r="W9" i="4"/>
  <c r="X8" i="4"/>
  <c r="W8" i="4"/>
  <c r="W7" i="4"/>
  <c r="B32" i="1"/>
  <c r="G33" i="1"/>
  <c r="K33" i="1"/>
  <c r="C33" i="1"/>
  <c r="B17" i="1"/>
  <c r="C15" i="1"/>
  <c r="C9" i="1"/>
  <c r="C7" i="1"/>
  <c r="B7" i="1"/>
  <c r="J3" i="1"/>
  <c r="H3" i="1"/>
  <c r="F3" i="1"/>
  <c r="D3" i="1"/>
  <c r="X13" i="4" l="1"/>
  <c r="B15" i="4"/>
  <c r="B16" i="4"/>
  <c r="X9" i="4"/>
  <c r="B17" i="4"/>
  <c r="B2" i="1" l="1"/>
</calcChain>
</file>

<file path=xl/sharedStrings.xml><?xml version="1.0" encoding="utf-8"?>
<sst xmlns="http://schemas.openxmlformats.org/spreadsheetml/2006/main" count="173" uniqueCount="155">
  <si>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</si>
  <si>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</si>
  <si>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</si>
  <si>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</si>
  <si>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</si>
  <si>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</si>
  <si>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</si>
  <si>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</si>
  <si>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</si>
  <si>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</si>
  <si>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</si>
  <si>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</si>
  <si>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</si>
  <si>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</si>
  <si>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</si>
  <si>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</si>
  <si>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</si>
  <si>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</si>
  <si>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</si>
  <si>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</si>
  <si>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</si>
  <si>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</si>
  <si>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</si>
  <si>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</si>
  <si>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</si>
  <si>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</si>
  <si>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</si>
  <si>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</si>
  <si>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</si>
  <si>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</si>
  <si>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</si>
  <si>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</si>
  <si>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</si>
  <si>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</si>
  <si>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</si>
  <si>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</si>
  <si>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</si>
  <si>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</si>
  <si>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</si>
  <si>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</si>
  <si>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</si>
  <si>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</si>
  <si>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</si>
  <si>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</si>
  <si>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</si>
  <si>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</si>
  <si>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</si>
  <si>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</si>
  <si>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</si>
  <si>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</si>
  <si>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</si>
  <si>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</si>
  <si>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</si>
  <si>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</si>
  <si>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</si>
  <si>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</si>
  <si>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</si>
  <si>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</si>
  <si>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</si>
  <si>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</si>
  <si>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</si>
  <si>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</si>
  <si>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</si>
  <si>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</si>
  <si>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</si>
  <si>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</si>
  <si>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r>
      <rPr>
        <sz val="9"/>
        <color rgb="FFFF0000"/>
        <rFont val="Calibri Light"/>
        <family val="2"/>
        <scheme val="major"/>
      </rPr>
      <t xml:space="preserve">1. </t>
    </r>
    <r>
      <rPr>
        <sz val="9"/>
        <color theme="1"/>
        <rFont val="Calibri Light"/>
        <family val="2"/>
        <scheme val="major"/>
      </rPr>
      <t>Céréales contenant du gluten / Glutenhaltiges Getreide</t>
    </r>
  </si>
  <si>
    <r>
      <rPr>
        <sz val="9"/>
        <color rgb="FFFF0000"/>
        <rFont val="Calibri Light"/>
        <family val="2"/>
        <scheme val="major"/>
      </rPr>
      <t xml:space="preserve">3. </t>
    </r>
    <r>
      <rPr>
        <sz val="9"/>
        <color theme="1"/>
        <rFont val="Calibri Light"/>
        <family val="2"/>
        <scheme val="major"/>
      </rPr>
      <t>Oeufs/Eier</t>
    </r>
  </si>
  <si>
    <r>
      <rPr>
        <sz val="9"/>
        <color rgb="FFFF0000"/>
        <rFont val="Calibri Light"/>
        <family val="2"/>
        <scheme val="major"/>
      </rPr>
      <t xml:space="preserve">1a. </t>
    </r>
    <r>
      <rPr>
        <sz val="9"/>
        <color theme="1"/>
        <rFont val="Calibri Light"/>
        <family val="2"/>
        <scheme val="major"/>
      </rPr>
      <t>Blé/Weizen</t>
    </r>
  </si>
  <si>
    <r>
      <rPr>
        <sz val="9"/>
        <color rgb="FFFF0000"/>
        <rFont val="Calibri Light"/>
        <family val="2"/>
        <scheme val="major"/>
      </rPr>
      <t xml:space="preserve">4. </t>
    </r>
    <r>
      <rPr>
        <sz val="9"/>
        <color theme="1"/>
        <rFont val="Calibri Light"/>
        <family val="2"/>
        <scheme val="major"/>
      </rPr>
      <t>Poisson/Fisch</t>
    </r>
  </si>
  <si>
    <r>
      <rPr>
        <sz val="9"/>
        <color rgb="FFFF0000"/>
        <rFont val="Calibri Light"/>
        <family val="2"/>
        <scheme val="major"/>
      </rPr>
      <t>8a.</t>
    </r>
    <r>
      <rPr>
        <sz val="9"/>
        <color theme="1"/>
        <rFont val="Calibri Light"/>
        <family val="2"/>
        <scheme val="major"/>
      </rPr>
      <t xml:space="preserve"> Amandes/Mandel</t>
    </r>
  </si>
  <si>
    <r>
      <rPr>
        <sz val="9"/>
        <color rgb="FFFF0000"/>
        <rFont val="Calibri Light"/>
        <family val="2"/>
        <scheme val="major"/>
      </rPr>
      <t xml:space="preserve">1b. </t>
    </r>
    <r>
      <rPr>
        <sz val="9"/>
        <color theme="1"/>
        <rFont val="Calibri Light"/>
        <family val="2"/>
        <scheme val="major"/>
      </rPr>
      <t>Seigle/Roggen</t>
    </r>
  </si>
  <si>
    <r>
      <rPr>
        <sz val="9"/>
        <color rgb="FFFF0000"/>
        <rFont val="Calibri Light"/>
        <family val="2"/>
        <scheme val="major"/>
      </rPr>
      <t xml:space="preserve">5. </t>
    </r>
    <r>
      <rPr>
        <sz val="9"/>
        <color theme="1"/>
        <rFont val="Calibri Light"/>
        <family val="2"/>
        <scheme val="major"/>
      </rPr>
      <t>Arachides/Erdnüsse</t>
    </r>
  </si>
  <si>
    <r>
      <rPr>
        <sz val="9"/>
        <color rgb="FFFF0000"/>
        <rFont val="Calibri Light"/>
        <family val="2"/>
        <scheme val="major"/>
      </rPr>
      <t xml:space="preserve">8b. </t>
    </r>
    <r>
      <rPr>
        <sz val="9"/>
        <color theme="1"/>
        <rFont val="Calibri Light"/>
        <family val="2"/>
        <scheme val="major"/>
      </rPr>
      <t>Noisettes/Haselnuss</t>
    </r>
  </si>
  <si>
    <r>
      <rPr>
        <sz val="9"/>
        <color rgb="FFFF0000"/>
        <rFont val="Calibri Light"/>
        <family val="2"/>
        <scheme val="major"/>
      </rPr>
      <t xml:space="preserve">1c. </t>
    </r>
    <r>
      <rPr>
        <sz val="9"/>
        <color theme="1"/>
        <rFont val="Calibri Light"/>
        <family val="2"/>
        <scheme val="major"/>
      </rPr>
      <t>Orge/Gerste</t>
    </r>
  </si>
  <si>
    <r>
      <rPr>
        <sz val="9"/>
        <color rgb="FFFF0000"/>
        <rFont val="Calibri Light"/>
        <family val="2"/>
        <scheme val="major"/>
      </rPr>
      <t xml:space="preserve">6. </t>
    </r>
    <r>
      <rPr>
        <sz val="9"/>
        <color theme="1"/>
        <rFont val="Calibri Light"/>
        <family val="2"/>
        <scheme val="major"/>
      </rPr>
      <t>Soja/Soja</t>
    </r>
  </si>
  <si>
    <r>
      <rPr>
        <sz val="9"/>
        <color rgb="FFFF0000"/>
        <rFont val="Calibri Light"/>
        <family val="2"/>
        <scheme val="major"/>
      </rPr>
      <t xml:space="preserve">8c. </t>
    </r>
    <r>
      <rPr>
        <sz val="9"/>
        <color theme="1"/>
        <rFont val="Calibri Light"/>
        <family val="2"/>
        <scheme val="major"/>
      </rPr>
      <t>Noix/Walnuss</t>
    </r>
  </si>
  <si>
    <r>
      <rPr>
        <sz val="9"/>
        <color rgb="FFFF0000"/>
        <rFont val="Calibri Light"/>
        <family val="2"/>
        <scheme val="major"/>
      </rPr>
      <t xml:space="preserve">1d. </t>
    </r>
    <r>
      <rPr>
        <sz val="9"/>
        <color theme="1"/>
        <rFont val="Calibri Light"/>
        <family val="2"/>
        <scheme val="major"/>
      </rPr>
      <t>Avoine/Hafer</t>
    </r>
  </si>
  <si>
    <r>
      <rPr>
        <sz val="9"/>
        <color rgb="FFFF0000"/>
        <rFont val="Calibri Light"/>
        <family val="2"/>
        <scheme val="major"/>
      </rPr>
      <t xml:space="preserve">1e. </t>
    </r>
    <r>
      <rPr>
        <sz val="9"/>
        <color theme="1"/>
        <rFont val="Calibri Light"/>
        <family val="2"/>
        <scheme val="major"/>
      </rPr>
      <t>Épautre/Dinkel</t>
    </r>
  </si>
  <si>
    <r>
      <rPr>
        <sz val="9"/>
        <color rgb="FFFF0000"/>
        <rFont val="Calibri Light"/>
        <family val="2"/>
        <scheme val="major"/>
      </rPr>
      <t xml:space="preserve">1f. </t>
    </r>
    <r>
      <rPr>
        <sz val="9"/>
        <color theme="1"/>
        <rFont val="Calibri Light"/>
        <family val="2"/>
        <scheme val="major"/>
      </rPr>
      <t>Kamut/Kamut</t>
    </r>
  </si>
  <si>
    <r>
      <rPr>
        <sz val="9"/>
        <color rgb="FFFF0000"/>
        <rFont val="Calibri Light"/>
        <family val="2"/>
        <scheme val="major"/>
      </rPr>
      <t xml:space="preserve">2. </t>
    </r>
    <r>
      <rPr>
        <sz val="9"/>
        <color theme="1"/>
        <rFont val="Calibri Light"/>
        <family val="2"/>
        <scheme val="major"/>
      </rPr>
      <t>Crustacés/Krebstiere</t>
    </r>
  </si>
  <si>
    <r>
      <rPr>
        <sz val="9"/>
        <color rgb="FFFF0000"/>
        <rFont val="Calibri Light"/>
        <family val="2"/>
        <scheme val="major"/>
      </rPr>
      <t xml:space="preserve">8g. </t>
    </r>
    <r>
      <rPr>
        <sz val="9"/>
        <color theme="1"/>
        <rFont val="Calibri Light"/>
        <family val="2"/>
        <scheme val="major"/>
      </rPr>
      <t>Pistaches/Pistazie</t>
    </r>
  </si>
  <si>
    <r>
      <rPr>
        <sz val="9"/>
        <color rgb="FFFF0000"/>
        <rFont val="Calibri Light"/>
        <family val="2"/>
        <scheme val="major"/>
      </rPr>
      <t xml:space="preserve">8h. </t>
    </r>
    <r>
      <rPr>
        <sz val="9"/>
        <color theme="1"/>
        <rFont val="Calibri Light"/>
        <family val="2"/>
        <scheme val="major"/>
      </rPr>
      <t>Noix de Macadamia/Macadamianuss</t>
    </r>
  </si>
  <si>
    <r>
      <rPr>
        <sz val="9"/>
        <color rgb="FFFF0000"/>
        <rFont val="Calibri Light"/>
        <family val="2"/>
        <scheme val="major"/>
      </rPr>
      <t xml:space="preserve">10. </t>
    </r>
    <r>
      <rPr>
        <sz val="9"/>
        <color theme="1"/>
        <rFont val="Calibri Light"/>
        <family val="2"/>
        <scheme val="major"/>
      </rPr>
      <t>Moutarde/Senf</t>
    </r>
  </si>
  <si>
    <r>
      <rPr>
        <sz val="9"/>
        <color rgb="FFFF0000"/>
        <rFont val="Calibri Light"/>
        <family val="2"/>
        <scheme val="major"/>
      </rPr>
      <t xml:space="preserve">11. </t>
    </r>
    <r>
      <rPr>
        <sz val="9"/>
        <color theme="1"/>
        <rFont val="Calibri Light"/>
        <family val="2"/>
        <scheme val="major"/>
      </rPr>
      <t>Grains de sésame/Sesamsamen</t>
    </r>
  </si>
  <si>
    <r>
      <rPr>
        <sz val="9"/>
        <color rgb="FFFF0000"/>
        <rFont val="Calibri Light"/>
        <family val="2"/>
        <scheme val="major"/>
      </rPr>
      <t xml:space="preserve">12. </t>
    </r>
    <r>
      <rPr>
        <sz val="9"/>
        <color theme="1"/>
        <rFont val="Calibri Light"/>
        <family val="2"/>
        <scheme val="major"/>
      </rPr>
      <t>Anhydride sulfureux et sulfites/Schwefeldioxid und Sulfite</t>
    </r>
  </si>
  <si>
    <r>
      <rPr>
        <sz val="9"/>
        <color rgb="FFFF0000"/>
        <rFont val="Calibri Light"/>
        <family val="2"/>
        <scheme val="major"/>
      </rPr>
      <t xml:space="preserve">13. </t>
    </r>
    <r>
      <rPr>
        <sz val="9"/>
        <color theme="1"/>
        <rFont val="Calibri Light"/>
        <family val="2"/>
        <scheme val="major"/>
      </rPr>
      <t>Lupins/Lupine</t>
    </r>
  </si>
  <si>
    <r>
      <rPr>
        <sz val="9"/>
        <color rgb="FFFF0000"/>
        <rFont val="Calibri Light"/>
        <family val="2"/>
        <scheme val="major"/>
      </rPr>
      <t xml:space="preserve">14. </t>
    </r>
    <r>
      <rPr>
        <sz val="9"/>
        <color theme="1"/>
        <rFont val="Calibri Light"/>
        <family val="2"/>
        <scheme val="major"/>
      </rPr>
      <t>Mollusques/Weichtiere</t>
    </r>
  </si>
  <si>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</si>
  <si>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</si>
  <si>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</si>
  <si>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</si>
  <si>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</si>
  <si>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</si>
  <si>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</si>
  <si>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</si>
  <si>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</si>
  <si>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</si>
  <si>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</si>
  <si>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</si>
  <si>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</si>
  <si>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t>
  </si>
  <si>
    <t>Wir legen viel Wert auf eine regionale, saisonale und nachhaltige Küche und verarbeiten frische Produkte in unseren Zubereitungen.
Wir erfüllen damit in all unseren Häusern sowohl die Kriterien der Konventionen "Sou schmaacht Lëtzebuerg" als auch der "Fairtrade zone".
Wir verarbeiten sowohl BIO Produkte aus Luxemburg als auch aus der Grossregion.</t>
  </si>
  <si>
    <r>
      <rPr>
        <sz val="9"/>
        <color rgb="FFFF0000"/>
        <rFont val="Calibri Light"/>
        <family val="2"/>
        <scheme val="major"/>
      </rPr>
      <t xml:space="preserve">8d. </t>
    </r>
    <r>
      <rPr>
        <sz val="9"/>
        <color theme="1"/>
        <rFont val="Calibri Light"/>
        <family val="2"/>
        <scheme val="major"/>
      </rPr>
      <t>Noix de cajou/Cashewnuss</t>
    </r>
  </si>
  <si>
    <r>
      <rPr>
        <sz val="9"/>
        <color rgb="FFFF0000"/>
        <rFont val="Calibri Light"/>
        <family val="2"/>
        <scheme val="major"/>
      </rPr>
      <t xml:space="preserve">9.   </t>
    </r>
    <r>
      <rPr>
        <sz val="9"/>
        <color theme="1"/>
        <rFont val="Calibri Light"/>
        <family val="2"/>
        <scheme val="major"/>
      </rPr>
      <t>Céleri/Sellerie</t>
    </r>
  </si>
  <si>
    <r>
      <rPr>
        <sz val="9"/>
        <color rgb="FFFF0000"/>
        <rFont val="Calibri Light"/>
        <family val="2"/>
        <scheme val="major"/>
      </rPr>
      <t xml:space="preserve">8f.  </t>
    </r>
    <r>
      <rPr>
        <sz val="9"/>
        <color theme="1"/>
        <rFont val="Calibri Light"/>
        <family val="2"/>
        <scheme val="major"/>
      </rPr>
      <t>Noix du Brésil/Paranüsse</t>
    </r>
  </si>
  <si>
    <r>
      <rPr>
        <sz val="9"/>
        <color rgb="FFFF0000"/>
        <rFont val="Calibri Light"/>
        <family val="2"/>
        <scheme val="major"/>
      </rPr>
      <t xml:space="preserve">8.   </t>
    </r>
    <r>
      <rPr>
        <sz val="9"/>
        <color theme="1"/>
        <rFont val="Calibri Light"/>
        <family val="2"/>
        <scheme val="major"/>
      </rPr>
      <t>Fruits à coques/Schalenfrüchte</t>
    </r>
  </si>
  <si>
    <r>
      <rPr>
        <sz val="9"/>
        <color rgb="FFFF0000"/>
        <rFont val="Calibri Light"/>
        <family val="2"/>
        <scheme val="major"/>
      </rPr>
      <t xml:space="preserve">7.   </t>
    </r>
    <r>
      <rPr>
        <sz val="9"/>
        <color theme="1"/>
        <rFont val="Calibri Light"/>
        <family val="2"/>
        <scheme val="major"/>
      </rPr>
      <t>Lait/Milch</t>
    </r>
  </si>
  <si>
    <r>
      <rPr>
        <sz val="9"/>
        <color rgb="FFFF0000"/>
        <rFont val="Calibri Light"/>
        <family val="2"/>
        <scheme val="major"/>
      </rPr>
      <t xml:space="preserve">8i.  </t>
    </r>
    <r>
      <rPr>
        <sz val="9"/>
        <color theme="1"/>
        <rFont val="Calibri Light"/>
        <family val="2"/>
        <scheme val="major"/>
      </rPr>
      <t>Noix de Queensland/Queensland Nuss</t>
    </r>
  </si>
  <si>
    <r>
      <rPr>
        <sz val="9"/>
        <color rgb="FFFF0000"/>
        <rFont val="Calibri Light"/>
        <family val="2"/>
        <scheme val="major"/>
      </rPr>
      <t xml:space="preserve">8e. </t>
    </r>
    <r>
      <rPr>
        <sz val="9"/>
        <color theme="1"/>
        <rFont val="Calibri Light"/>
        <family val="2"/>
        <scheme val="major"/>
      </rPr>
      <t>Noix de pécan/Pekannüsse</t>
    </r>
  </si>
  <si>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</si>
  <si>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</si>
  <si>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</si>
  <si>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</si>
  <si>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</si>
  <si>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</si>
  <si>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</si>
  <si>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</si>
  <si>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</si>
  <si>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</si>
  <si>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</si>
  <si>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</si>
  <si>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</si>
  <si>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</si>
  <si>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</si>
  <si>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</si>
  <si>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</si>
  <si>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</si>
  <si>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</si>
  <si>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</si>
  <si>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</si>
  <si>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</si>
  <si>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</si>
  <si>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</si>
  <si>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</si>
  <si>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</si>
  <si>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</si>
  <si>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t>Fruits</t>
  </si>
  <si>
    <r>
      <t xml:space="preserve">Cornflakes </t>
    </r>
    <r>
      <rPr>
        <sz val="11"/>
        <color rgb="FFFF0000"/>
        <rFont val="Calibri Light"/>
        <family val="2"/>
        <scheme val="major"/>
      </rPr>
      <t>(1a,b,c,7)</t>
    </r>
  </si>
  <si>
    <r>
      <t>Tartines</t>
    </r>
    <r>
      <rPr>
        <sz val="11"/>
        <color rgb="FFFF0000"/>
        <rFont val="Calibri Light"/>
        <family val="2"/>
        <scheme val="major"/>
      </rPr>
      <t>(1a,1b,1c,1d,6,7)</t>
    </r>
  </si>
  <si>
    <r>
      <t>Cracottes</t>
    </r>
    <r>
      <rPr>
        <sz val="11"/>
        <color rgb="FFFF0000"/>
        <rFont val="Calibri Light"/>
        <family val="2"/>
        <scheme val="major"/>
      </rPr>
      <t>(1a)</t>
    </r>
  </si>
  <si>
    <r>
      <t>Brioche</t>
    </r>
    <r>
      <rPr>
        <sz val="11"/>
        <color rgb="FFFF0000"/>
        <rFont val="Calibri Light"/>
        <family val="2"/>
        <scheme val="major"/>
      </rPr>
      <t>(1a,3,7)</t>
    </r>
  </si>
  <si>
    <r>
      <t>Blé soufflé</t>
    </r>
    <r>
      <rPr>
        <sz val="11"/>
        <color rgb="FFFF0000"/>
        <rFont val="Calibri Light"/>
        <family val="2"/>
        <scheme val="major"/>
      </rPr>
      <t>(1a)</t>
    </r>
  </si>
  <si>
    <t>Galettes de riz et compote de fruits</t>
  </si>
  <si>
    <r>
      <t>Pains</t>
    </r>
    <r>
      <rPr>
        <sz val="11"/>
        <color rgb="FFFF0000"/>
        <rFont val="Calibri Light"/>
        <family val="2"/>
        <scheme val="major"/>
      </rPr>
      <t>(1a,1b.1c)</t>
    </r>
  </si>
  <si>
    <t>Grillinger                                haricots vert                             pomme de terre</t>
  </si>
  <si>
    <t>Dinde aux curry                    légumes vapeur                                 riz</t>
  </si>
  <si>
    <r>
      <t>moelleux chocolat</t>
    </r>
    <r>
      <rPr>
        <sz val="11"/>
        <color rgb="FFFF0000"/>
        <rFont val="Calibri Light"/>
        <family val="2"/>
        <scheme val="major"/>
      </rPr>
      <t>(1a,3,7)</t>
    </r>
  </si>
  <si>
    <r>
      <t>Salade de carottes</t>
    </r>
    <r>
      <rPr>
        <sz val="11"/>
        <color rgb="FFFF0000"/>
        <rFont val="Calibri Light"/>
        <family val="2"/>
        <scheme val="major"/>
      </rPr>
      <t>(10,12)</t>
    </r>
  </si>
  <si>
    <r>
      <t>salade composée</t>
    </r>
    <r>
      <rPr>
        <sz val="11"/>
        <color rgb="FFFF0000"/>
        <rFont val="Calibri Light"/>
        <family val="2"/>
        <scheme val="major"/>
      </rPr>
      <t>(10,12)</t>
    </r>
  </si>
  <si>
    <r>
      <t xml:space="preserve">Salade verte </t>
    </r>
    <r>
      <rPr>
        <sz val="11"/>
        <color rgb="FFFF0000"/>
        <rFont val="Calibri Light"/>
        <family val="2"/>
        <scheme val="major"/>
      </rPr>
      <t>(10,12)</t>
    </r>
  </si>
  <si>
    <r>
      <t>Tomate caprese</t>
    </r>
    <r>
      <rPr>
        <sz val="11"/>
        <color rgb="FFFF0000"/>
        <rFont val="Calibri Light"/>
        <family val="2"/>
        <scheme val="major"/>
      </rPr>
      <t>(7,10,12)</t>
    </r>
  </si>
  <si>
    <r>
      <t>Penne alla norma</t>
    </r>
    <r>
      <rPr>
        <sz val="11"/>
        <color rgb="FFFF0000"/>
        <rFont val="Calibri Light"/>
        <family val="2"/>
        <scheme val="major"/>
      </rPr>
      <t xml:space="preserve">(1a) </t>
    </r>
    <r>
      <rPr>
        <sz val="11"/>
        <color theme="1"/>
        <rFont val="Calibri Light"/>
        <family val="2"/>
        <scheme val="major"/>
      </rPr>
      <t>aubergines grillés</t>
    </r>
  </si>
  <si>
    <r>
      <t>Dorade rôti</t>
    </r>
    <r>
      <rPr>
        <sz val="11"/>
        <color rgb="FFFF0000"/>
        <rFont val="Calibri Light"/>
        <family val="2"/>
        <scheme val="major"/>
      </rPr>
      <t xml:space="preserve">(4) </t>
    </r>
    <r>
      <rPr>
        <sz val="11"/>
        <color theme="1"/>
        <rFont val="Calibri Light"/>
        <family val="2"/>
        <scheme val="major"/>
      </rPr>
      <t xml:space="preserve">                          légumes                                         cous-cous</t>
    </r>
    <r>
      <rPr>
        <sz val="11"/>
        <color rgb="FFFF0000"/>
        <rFont val="Calibri Light"/>
        <family val="2"/>
        <scheme val="major"/>
      </rPr>
      <t>(1a)</t>
    </r>
  </si>
  <si>
    <r>
      <t>Yaour</t>
    </r>
    <r>
      <rPr>
        <sz val="11"/>
        <color rgb="FFFF0000"/>
        <rFont val="Calibri Light"/>
        <family val="2"/>
        <scheme val="major"/>
      </rPr>
      <t>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</si>
</sst>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2"/>
      <color theme="1"/>
      <name val="Calibri Light"/>
      <family val="2"/>
      <scheme val="major"/>
    </font>
    <font>
      <sz val="11"/>
      <color theme="1"/>
      <name val="Calibri Light"/>
      <family val="2"/>
      <scheme val="major"/>
    </font>
    <font>
      <b/>
      <sz val="11"/>
      <color theme="1"/>
      <name val="Calibri Light"/>
      <family val="2"/>
      <scheme val="major"/>
    </font>
    <font>
      <sz val="8"/>
      <color theme="1"/>
      <name val="Calibri Light"/>
      <family val="2"/>
      <scheme val="major"/>
    </font>
    <font>
      <sz val="9"/>
      <color theme="1"/>
      <name val="Calibri Light"/>
      <family val="2"/>
      <scheme val="major"/>
    </font>
    <font>
      <sz val="9"/>
      <color rgb="FFFF0000"/>
      <name val="Calibri Light"/>
      <family val="2"/>
      <scheme val="major"/>
    </font>
    <font>
      <sz val="6"/>
      <color theme="1"/>
      <name val="Calibri Light"/>
      <family val="2"/>
      <scheme val="major"/>
    </font>
    <font>
      <sz val="12"/>
      <color theme="1"/>
      <name val="Calibri Light"/>
      <family val="2"/>
      <scheme val="major"/>
    </font>
    <font>
      <b/>
      <sz val="12"/>
      <color theme="1"/>
      <name val="Calibri Light"/>
      <family val="2"/>
      <scheme val="major"/>
    </font>
    <font>
      <sz val="11"/>
      <color rgb="FFFF0000"/>
      <name val="Calibri Light"/>
      <family val="2"/>
      <scheme val="major"/>
    </font>
    <font>
      <sz val="11"/>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3" fillId="2" borderId="0" xfId="0" applyFont="1" applyFill="1" applyProtection="1"/>
    <xf numFmtId="0" fontId="3" fillId="2" borderId="0" xfId="0" applyFont="1" applyFill="1" applyAlignment="1" applyProtection="1">
      <alignment horizontal="right"/>
    </xf>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6" fillId="2" borderId="0" xfId="0" applyFont="1" applyFill="1" applyProtection="1"/>
    <xf numFmtId="0" fontId="6" fillId="2" borderId="0" xfId="0" applyFont="1" applyFill="1" applyBorder="1" applyAlignment="1" applyProtection="1">
      <alignment horizontal="center" vertical="center" wrapText="1"/>
    </xf>
    <xf numFmtId="0" fontId="6" fillId="2" borderId="0" xfId="0" applyFont="1" applyFill="1" applyAlignment="1" applyProtection="1">
      <alignment horizontal="left"/>
    </xf>
    <xf numFmtId="0" fontId="6" fillId="2" borderId="0" xfId="0" applyFont="1" applyFill="1" applyBorder="1" applyAlignment="1" applyProtection="1">
      <alignment horizontal="left" vertical="center"/>
    </xf>
    <xf numFmtId="0" fontId="6" fillId="2" borderId="0" xfId="0" applyFont="1" applyFill="1" applyAlignment="1" applyProtection="1">
      <alignment horizontal="right"/>
    </xf>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8" fillId="2" borderId="0" xfId="0" applyFont="1" applyFill="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0" xfId="0" applyFont="1" applyFill="1" applyAlignment="1" applyProtection="1">
      <alignment horizontal="right"/>
    </xf>
    <xf numFmtId="0" fontId="3" fillId="3" borderId="0" xfId="0" applyFont="1" applyFill="1" applyBorder="1" applyProtection="1"/>
    <xf numFmtId="1" fontId="4" fillId="4" borderId="0" xfId="0" applyNumberFormat="1" applyFont="1" applyFill="1" applyBorder="1" applyAlignment="1" applyProtection="1">
      <alignment horizontal="right"/>
    </xf>
    <xf numFmtId="0" fontId="3" fillId="3" borderId="3" xfId="0" applyFont="1" applyFill="1" applyBorder="1" applyProtection="1"/>
    <xf numFmtId="0" fontId="4" fillId="4" borderId="0" xfId="0" applyFont="1" applyFill="1" applyBorder="1" applyProtection="1"/>
    <xf numFmtId="0" fontId="3" fillId="3" borderId="4" xfId="0" applyFont="1" applyFill="1" applyBorder="1" applyProtection="1"/>
    <xf numFmtId="1" fontId="4" fillId="4" borderId="4" xfId="0" applyNumberFormat="1" applyFont="1" applyFill="1" applyBorder="1" applyProtection="1"/>
    <xf numFmtId="1" fontId="4" fillId="4" borderId="3" xfId="0" applyNumberFormat="1" applyFont="1" applyFill="1" applyBorder="1" applyAlignment="1" applyProtection="1">
      <alignment horizontal="right"/>
    </xf>
    <xf numFmtId="14" fontId="3" fillId="2" borderId="0" xfId="0" applyNumberFormat="1" applyFont="1" applyFill="1" applyAlignment="1" applyProtection="1">
      <alignment horizontal="right"/>
    </xf>
    <xf numFmtId="14" fontId="3" fillId="2" borderId="0" xfId="0" applyNumberFormat="1" applyFont="1" applyFill="1" applyProtection="1"/>
    <xf numFmtId="0" fontId="4" fillId="4" borderId="0" xfId="0" applyNumberFormat="1" applyFont="1" applyFill="1" applyBorder="1" applyProtection="1"/>
    <xf numFmtId="14" fontId="4" fillId="4" borderId="3" xfId="0" applyNumberFormat="1" applyFont="1" applyFill="1" applyBorder="1" applyProtection="1"/>
    <xf numFmtId="0" fontId="9" fillId="5" borderId="3" xfId="0" applyFont="1" applyFill="1" applyBorder="1" applyAlignment="1" applyProtection="1">
      <alignment vertical="center"/>
    </xf>
    <xf numFmtId="0" fontId="3" fillId="5" borderId="4" xfId="0" applyFont="1" applyFill="1" applyBorder="1" applyProtection="1"/>
    <xf numFmtId="0" fontId="10" fillId="6" borderId="3" xfId="0" applyFont="1" applyFill="1" applyBorder="1" applyAlignment="1" applyProtection="1">
      <alignment horizontal="right" vertical="center"/>
    </xf>
    <xf numFmtId="14" fontId="4" fillId="6" borderId="4" xfId="0" applyNumberFormat="1" applyFont="1" applyFill="1" applyBorder="1" applyAlignment="1" applyProtection="1">
      <alignment horizontal="right"/>
    </xf>
    <xf numFmtId="0" fontId="3" fillId="2" borderId="1" xfId="0" applyFont="1" applyFill="1" applyBorder="1" applyAlignment="1" applyProtection="1">
      <alignment vertical="top" wrapText="1"/>
    </xf>
    <xf numFmtId="0" fontId="5" fillId="2" borderId="1"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0" fillId="2" borderId="0" xfId="0" applyFill="1" applyAlignment="1">
      <alignment horizontal="center" vertical="top" wrapText="1"/>
    </xf>
    <xf numFmtId="0" fontId="0" fillId="2" borderId="0" xfId="0" applyFill="1" applyAlignment="1">
      <alignment horizontal="center"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101599</xdr:colOff>
      <xdr:row>32</xdr:row>
      <xdr:rowOff>101602</xdr:rowOff>
    </xdr:from>
    <xdr:to>
      <xdr:col>9</xdr:col>
      <xdr:colOff>522286</xdr:colOff>
      <xdr:row>32</xdr:row>
      <xdr:rowOff>522289</xdr:rowOff>
    </xdr:to>
    <xdr:pic>
      <xdr:nvPicPr>
        <xdr:cNvPr id="6"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3399" y="7140577"/>
          <a:ext cx="420687" cy="420687"/>
        </a:xfrm>
        <a:prstGeom prst="rect">
          <a:avLst/>
        </a:prstGeom>
      </xdr:spPr>
    </xdr:pic>
    <xdr:clientData/>
  </xdr:twoCellAnchor>
  <xdr:twoCellAnchor editAs="oneCell">
    <xdr:from>
      <xdr:col>5</xdr:col>
      <xdr:colOff>101601</xdr:colOff>
      <xdr:row>32</xdr:row>
      <xdr:rowOff>149230</xdr:rowOff>
    </xdr:from>
    <xdr:to>
      <xdr:col>5</xdr:col>
      <xdr:colOff>538164</xdr:colOff>
      <xdr:row>32</xdr:row>
      <xdr:rowOff>471890</xdr:rowOff>
    </xdr:to>
    <xdr:pic>
      <xdr:nvPicPr>
        <xdr:cNvPr id="7" name="Picture 6" descr="Fairtrade Lëtzebuer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041" b="26520"/>
        <a:stretch/>
      </xdr:blipFill>
      <xdr:spPr bwMode="auto">
        <a:xfrm>
          <a:off x="3492501" y="7188205"/>
          <a:ext cx="436563" cy="322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266700</xdr:colOff>
      <xdr:row>1</xdr:row>
      <xdr:rowOff>83571</xdr:rowOff>
    </xdr:from>
    <xdr:to>
      <xdr:col>12</xdr:col>
      <xdr:colOff>593882</xdr:colOff>
      <xdr:row>1</xdr:row>
      <xdr:rowOff>854868</xdr:rowOff>
    </xdr:to>
    <xdr:pic>
      <xdr:nvPicPr>
        <xdr:cNvPr id="49" name="Picture 4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58300" y="83571"/>
          <a:ext cx="1193957" cy="771297"/>
        </a:xfrm>
        <a:prstGeom prst="rect">
          <a:avLst/>
        </a:prstGeom>
      </xdr:spPr>
    </xdr:pic>
    <xdr:clientData/>
  </xdr:twoCellAnchor>
  <xdr:twoCellAnchor editAs="oneCell">
    <xdr:from>
      <xdr:col>1</xdr:col>
      <xdr:colOff>28575</xdr:colOff>
      <xdr:row>32</xdr:row>
      <xdr:rowOff>104775</xdr:rowOff>
    </xdr:from>
    <xdr:to>
      <xdr:col>1</xdr:col>
      <xdr:colOff>781050</xdr:colOff>
      <xdr:row>32</xdr:row>
      <xdr:rowOff>476922</xdr:rowOff>
    </xdr:to>
    <xdr:pic>
      <xdr:nvPicPr>
        <xdr:cNvPr id="46" name="Picture 45" descr="http://www.sou-schmaacht-letzebuerg.lu/themes/souschmaart/images/logo.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7277100"/>
          <a:ext cx="752475" cy="37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topLeftCell="A2" zoomScale="80" zoomScaleNormal="80" workbookViewId="0">
      <selection activeCell="D15" sqref="D15:M16"/>
    </sheetView>
  </sheetViews>
  <sheetFormatPr defaultColWidth="9.140625" defaultRowHeight="15" x14ac:dyDescent="0.25"/>
  <cols>
    <col min="1" max="1" width="4.7109375" style="4" customWidth="1"/>
    <col min="2" max="13" width="12.7109375" style="4" customWidth="1"/>
    <col min="14" max="14" width="4.7109375" style="4" customWidth="1"/>
    <col min="15" max="15" width="18.5703125" style="4" customWidth="1"/>
    <col min="16" max="16" width="15.42578125" style="4" customWidth="1"/>
    <col min="17" max="17" width="21.7109375" style="4" customWidth="1"/>
    <col min="18" max="18" width="14" style="5" customWidth="1"/>
    <col min="19" max="20" width="11.5703125" style="4" bestFit="1" customWidth="1"/>
    <col min="21" max="16384" width="9.140625" style="4"/>
  </cols>
  <sheetData>
    <row r="1" spans="2:20" ht="14.25" hidden="1" customHeight="1" x14ac:dyDescent="0.25"/>
    <row r="2" spans="2:20" s="6" customFormat="1" ht="72.75" customHeight="1" x14ac:dyDescent="0.25">
      <c r="B2" s="37" t="str">
        <f>IF(WEEKDAY(R4)=2,IF(Setup!X11&lt;&gt;Setup!X13,IF(R3="LUX","Menu vum "&amp;Setup!X10&amp;". "&amp;Setup!X11&amp;" bis den "&amp;Setup!X12&amp;". "&amp;Setup!X13&amp;" "&amp;Setup!X9,IF(R3="FR","Menu du "&amp;Setup!X10&amp;" "&amp;Setup!X11&amp;" au "&amp;Setup!X12&amp;" "&amp;Setup!X13&amp;" "&amp;Setup!X9,IF(R3="DE","Menu vom "&amp;Setup!X10&amp;". "&amp;Setup!X11&amp;" bis "&amp;Setup!X12&amp;". "&amp;Setup!X13&amp;" "&amp;Setup!X9))),IF(R3="LUX","Menu vum "&amp;Setup!X10&amp;". bis den "&amp;Setup!X12&amp;". "&amp;Setup!X13&amp;" "&amp;Setup!X9,IF(R3="FR","Menu du "&amp;Setup!X10&amp;" au "&amp;Setup!X12&amp;" "&amp;Setup!X13&amp;" "&amp;Setup!X9,IF(R3="DE","Menu vom "&amp;Setup!X10&amp;". bis "&amp;Setup!X12&amp;". "&amp;Setup!X13&amp;" "&amp;Setup!X9)))),IF(Menu!R3="LUX",Setup!B41,IF(Menu!R3="FR",Setup!C41,IF(Menu!R3="DE",Setup!D41))))</f>
        <v>Menu du 6 au 10 mai 2024</v>
      </c>
      <c r="C2" s="37"/>
      <c r="D2" s="37"/>
      <c r="E2" s="37"/>
      <c r="F2" s="37"/>
      <c r="G2" s="37"/>
      <c r="H2" s="37"/>
      <c r="I2" s="37"/>
      <c r="J2" s="37"/>
      <c r="K2" s="37"/>
      <c r="L2" s="37"/>
      <c r="M2" s="37"/>
      <c r="R2" s="7"/>
    </row>
    <row r="3" spans="2:20" s="6" customFormat="1" ht="36" customHeight="1" x14ac:dyDescent="0.25">
      <c r="B3" s="54"/>
      <c r="C3" s="54"/>
      <c r="D3" s="55" t="str">
        <f>IF(R3="LUX",Setup!B2,IF(R3="FR",Setup!B3,IF(R3="DE",Setup!B4)))</f>
        <v>Lundi</v>
      </c>
      <c r="E3" s="55"/>
      <c r="F3" s="55" t="str">
        <f>IF(R3="LUX",Setup!C2,IF(R3="FR",Setup!C3,IF(R3="DE",Setup!C4)))</f>
        <v>Mardi</v>
      </c>
      <c r="G3" s="55"/>
      <c r="H3" s="55" t="str">
        <f>IF(R3="LUX",Setup!D2,IF(R3="FR",Setup!D3,IF(R3="DE",Setup!D4)))</f>
        <v>Mercredi</v>
      </c>
      <c r="I3" s="55"/>
      <c r="J3" s="55" t="str">
        <f>IF(R3="LUX",Setup!E2,IF(R3="FR",Setup!E3,IF(R3="DE",Setup!E4)))</f>
        <v>Jeudi</v>
      </c>
      <c r="K3" s="55"/>
      <c r="L3" s="55" t="str">
        <f>IF(R3="LUX",Setup!F2,IF(R3="FR",Setup!F3,IF(R3="DE",Setup!F4)))</f>
        <v>Vendredi</v>
      </c>
      <c r="M3" s="55"/>
      <c r="Q3" s="31" t="s">
        <v>65</v>
      </c>
      <c r="R3" s="33" t="s">
        <v>23</v>
      </c>
    </row>
    <row r="4" spans="2:20" ht="18" customHeight="1" x14ac:dyDescent="0.25">
      <c r="B4" s="39" t="str">
        <f>IF(R3="LUX",Setup!B7,IF(R3="FR",Setup!C7,IF(R3="DE",Setup!D7)))</f>
        <v>Matin</v>
      </c>
      <c r="C4" s="39"/>
      <c r="D4" s="39" t="s">
        <v>138</v>
      </c>
      <c r="E4" s="39"/>
      <c r="F4" s="39" t="s">
        <v>139</v>
      </c>
      <c r="G4" s="39"/>
      <c r="H4" s="39" t="s">
        <v>140</v>
      </c>
      <c r="I4" s="39"/>
      <c r="J4" s="39"/>
      <c r="K4" s="39"/>
      <c r="L4" s="48" t="s">
        <v>142</v>
      </c>
      <c r="M4" s="49"/>
      <c r="Q4" s="32" t="str">
        <f>IF(R3="LUX",Setup!B39,IF(R3="FR",Setup!C39,IF(R3="DE",Setup!D39)))</f>
        <v>Date lundi (début)</v>
      </c>
      <c r="R4" s="34">
        <v>45418</v>
      </c>
    </row>
    <row r="5" spans="2:20" ht="18" customHeight="1" x14ac:dyDescent="0.25">
      <c r="B5" s="39"/>
      <c r="C5" s="39"/>
      <c r="D5" s="39"/>
      <c r="E5" s="39"/>
      <c r="F5" s="39"/>
      <c r="G5" s="39"/>
      <c r="H5" s="39"/>
      <c r="I5" s="39"/>
      <c r="J5" s="39"/>
      <c r="K5" s="39"/>
      <c r="L5" s="50"/>
      <c r="M5" s="51"/>
    </row>
    <row r="6" spans="2:20" ht="18" customHeight="1" x14ac:dyDescent="0.25">
      <c r="B6" s="39"/>
      <c r="C6" s="39"/>
      <c r="D6" s="39"/>
      <c r="E6" s="39"/>
      <c r="F6" s="39"/>
      <c r="G6" s="39"/>
      <c r="H6" s="39"/>
      <c r="I6" s="39"/>
      <c r="J6" s="39"/>
      <c r="K6" s="39"/>
      <c r="L6" s="52"/>
      <c r="M6" s="53"/>
    </row>
    <row r="7" spans="2:20" ht="18" customHeight="1" x14ac:dyDescent="0.25">
      <c r="B7" s="39" t="str">
        <f>IF(R3="LUX",Setup!B8,IF(R3="FR",Setup!C8,IF(R3="DE",Setup!D8)))</f>
        <v>Midi</v>
      </c>
      <c r="C7" s="39" t="str">
        <f>IF(R3="LUX",Setup!B9,IF(R3="FR",Setup!C9,IF(R3="DE",Setup!D9)))</f>
        <v>Entrée</v>
      </c>
      <c r="D7" s="38" t="s">
        <v>148</v>
      </c>
      <c r="E7" s="38"/>
      <c r="F7" s="38" t="s">
        <v>149</v>
      </c>
      <c r="G7" s="38"/>
      <c r="H7" s="38" t="s">
        <v>150</v>
      </c>
      <c r="I7" s="38"/>
      <c r="J7" s="38"/>
      <c r="K7" s="38"/>
      <c r="L7" s="38" t="s">
        <v>151</v>
      </c>
      <c r="M7" s="38"/>
    </row>
    <row r="8" spans="2:20" ht="18" customHeight="1" x14ac:dyDescent="0.25">
      <c r="B8" s="39"/>
      <c r="C8" s="39"/>
      <c r="D8" s="38"/>
      <c r="E8" s="38"/>
      <c r="F8" s="38"/>
      <c r="G8" s="38"/>
      <c r="H8" s="38"/>
      <c r="I8" s="38"/>
      <c r="J8" s="38"/>
      <c r="K8" s="38"/>
      <c r="L8" s="38"/>
      <c r="M8" s="38"/>
      <c r="R8" s="27"/>
      <c r="S8" s="28"/>
    </row>
    <row r="9" spans="2:20" ht="18" customHeight="1" x14ac:dyDescent="0.25">
      <c r="B9" s="39"/>
      <c r="C9" s="39" t="str">
        <f>IF(R3="LUX",Setup!B10,IF(R3="FR",Setup!C10,IF(R3="DE",Setup!D10)))</f>
        <v>Plat principal</v>
      </c>
      <c r="D9" s="40" t="s">
        <v>146</v>
      </c>
      <c r="E9" s="41"/>
      <c r="F9" s="46" t="s">
        <v>153</v>
      </c>
      <c r="G9" s="46"/>
      <c r="H9" s="47" t="s">
        <v>145</v>
      </c>
      <c r="I9" s="46"/>
      <c r="J9" s="46"/>
      <c r="K9" s="46"/>
      <c r="L9" s="46" t="s">
        <v>152</v>
      </c>
      <c r="M9" s="46"/>
    </row>
    <row r="10" spans="2:20" ht="18" customHeight="1" x14ac:dyDescent="0.25">
      <c r="B10" s="39"/>
      <c r="C10" s="39"/>
      <c r="D10" s="42"/>
      <c r="E10" s="43"/>
      <c r="F10" s="46"/>
      <c r="G10" s="46"/>
      <c r="H10" s="46"/>
      <c r="I10" s="46"/>
      <c r="J10" s="46"/>
      <c r="K10" s="46"/>
      <c r="L10" s="46"/>
      <c r="M10" s="46"/>
    </row>
    <row r="11" spans="2:20" ht="18" customHeight="1" x14ac:dyDescent="0.25">
      <c r="B11" s="39"/>
      <c r="C11" s="39"/>
      <c r="D11" s="42"/>
      <c r="E11" s="43"/>
      <c r="F11" s="46"/>
      <c r="G11" s="46"/>
      <c r="H11" s="46"/>
      <c r="I11" s="46"/>
      <c r="J11" s="46"/>
      <c r="K11" s="46"/>
      <c r="L11" s="46"/>
      <c r="M11" s="46"/>
      <c r="T11" s="28"/>
    </row>
    <row r="12" spans="2:20" ht="18" customHeight="1" x14ac:dyDescent="0.25">
      <c r="B12" s="39"/>
      <c r="C12" s="39"/>
      <c r="D12" s="42"/>
      <c r="E12" s="43"/>
      <c r="F12" s="46"/>
      <c r="G12" s="46"/>
      <c r="H12" s="46"/>
      <c r="I12" s="46"/>
      <c r="J12" s="46"/>
      <c r="K12" s="46"/>
      <c r="L12" s="46"/>
      <c r="M12" s="46"/>
    </row>
    <row r="13" spans="2:20" ht="18" customHeight="1" x14ac:dyDescent="0.25">
      <c r="B13" s="39"/>
      <c r="C13" s="39"/>
      <c r="D13" s="42"/>
      <c r="E13" s="43"/>
      <c r="F13" s="46"/>
      <c r="G13" s="46"/>
      <c r="H13" s="46"/>
      <c r="I13" s="46"/>
      <c r="J13" s="46"/>
      <c r="K13" s="46"/>
      <c r="L13" s="46"/>
      <c r="M13" s="46"/>
    </row>
    <row r="14" spans="2:20" ht="18" customHeight="1" x14ac:dyDescent="0.25">
      <c r="B14" s="39"/>
      <c r="C14" s="39"/>
      <c r="D14" s="44"/>
      <c r="E14" s="45"/>
      <c r="F14" s="46"/>
      <c r="G14" s="46"/>
      <c r="H14" s="46"/>
      <c r="I14" s="46"/>
      <c r="J14" s="46"/>
      <c r="K14" s="46"/>
      <c r="L14" s="46"/>
      <c r="M14" s="46"/>
    </row>
    <row r="15" spans="2:20" ht="18" customHeight="1" x14ac:dyDescent="0.25">
      <c r="B15" s="39"/>
      <c r="C15" s="39" t="str">
        <f>IF(R3="LUX",Setup!B11,IF(R3="FR",Setup!C11,IF(R3="DE",Setup!D11)))</f>
        <v>Dessert</v>
      </c>
      <c r="D15" s="38" t="s">
        <v>137</v>
      </c>
      <c r="E15" s="38"/>
      <c r="F15" s="38" t="s">
        <v>137</v>
      </c>
      <c r="G15" s="38"/>
      <c r="H15" s="38" t="s">
        <v>147</v>
      </c>
      <c r="I15" s="38"/>
      <c r="J15" s="38"/>
      <c r="K15" s="38"/>
      <c r="L15" s="38" t="s">
        <v>154</v>
      </c>
      <c r="M15" s="38"/>
    </row>
    <row r="16" spans="2:20" ht="18" customHeight="1" x14ac:dyDescent="0.25">
      <c r="B16" s="39"/>
      <c r="C16" s="39"/>
      <c r="D16" s="38"/>
      <c r="E16" s="38"/>
      <c r="F16" s="38"/>
      <c r="G16" s="38"/>
      <c r="H16" s="38"/>
      <c r="I16" s="38"/>
      <c r="J16" s="38"/>
      <c r="K16" s="38"/>
      <c r="L16" s="38"/>
      <c r="M16" s="38"/>
    </row>
    <row r="17" spans="2:18" ht="18" customHeight="1" x14ac:dyDescent="0.25">
      <c r="B17" s="39" t="str">
        <f>IF(R3="LUX",Setup!B12,IF(R3="FR",Setup!C12,IF(R3="DE",Setup!D12)))</f>
        <v>Collation</v>
      </c>
      <c r="C17" s="39"/>
      <c r="D17" s="48" t="s">
        <v>141</v>
      </c>
      <c r="E17" s="49"/>
      <c r="F17" s="48" t="s">
        <v>143</v>
      </c>
      <c r="G17" s="49"/>
      <c r="H17" s="48" t="s">
        <v>144</v>
      </c>
      <c r="I17" s="49"/>
      <c r="J17" s="48"/>
      <c r="K17" s="49"/>
      <c r="L17" s="48" t="s">
        <v>139</v>
      </c>
      <c r="M17" s="49"/>
    </row>
    <row r="18" spans="2:18" ht="18" customHeight="1" x14ac:dyDescent="0.25">
      <c r="B18" s="39"/>
      <c r="C18" s="39"/>
      <c r="D18" s="50"/>
      <c r="E18" s="51"/>
      <c r="F18" s="50"/>
      <c r="G18" s="51"/>
      <c r="H18" s="50"/>
      <c r="I18" s="51"/>
      <c r="J18" s="50"/>
      <c r="K18" s="51"/>
      <c r="L18" s="50"/>
      <c r="M18" s="51"/>
    </row>
    <row r="19" spans="2:18" ht="18" customHeight="1" x14ac:dyDescent="0.25">
      <c r="B19" s="58"/>
      <c r="C19" s="58"/>
      <c r="D19" s="52"/>
      <c r="E19" s="53"/>
      <c r="F19" s="52"/>
      <c r="G19" s="53"/>
      <c r="H19" s="52"/>
      <c r="I19" s="53"/>
      <c r="J19" s="52"/>
      <c r="K19" s="53"/>
      <c r="L19" s="52"/>
      <c r="M19" s="53"/>
    </row>
    <row r="20" spans="2:18" s="16" customFormat="1" x14ac:dyDescent="0.25">
      <c r="B20" s="59"/>
      <c r="C20" s="60"/>
      <c r="D20" s="60"/>
      <c r="E20" s="60"/>
      <c r="F20" s="60"/>
      <c r="G20" s="60"/>
      <c r="H20" s="60"/>
      <c r="I20" s="60"/>
      <c r="J20" s="60"/>
      <c r="K20" s="60"/>
      <c r="L20" s="60"/>
      <c r="M20" s="61"/>
      <c r="P20" s="4"/>
      <c r="R20" s="19"/>
    </row>
    <row r="21" spans="2:18" s="8" customFormat="1" x14ac:dyDescent="0.25">
      <c r="B21" s="8" t="s">
        <v>66</v>
      </c>
      <c r="C21" s="9"/>
      <c r="D21" s="9"/>
      <c r="E21" s="9"/>
      <c r="F21" s="8" t="s">
        <v>72</v>
      </c>
      <c r="J21" s="8" t="s">
        <v>81</v>
      </c>
      <c r="L21" s="9"/>
      <c r="M21" s="9"/>
      <c r="P21" s="4"/>
      <c r="R21" s="12"/>
    </row>
    <row r="22" spans="2:18" s="8" customFormat="1" ht="12" x14ac:dyDescent="0.2">
      <c r="B22" s="8" t="s">
        <v>68</v>
      </c>
      <c r="C22" s="9"/>
      <c r="D22" s="9"/>
      <c r="E22" s="9"/>
      <c r="F22" s="8" t="s">
        <v>75</v>
      </c>
      <c r="J22" s="8" t="s">
        <v>82</v>
      </c>
      <c r="L22" s="11"/>
      <c r="M22" s="11"/>
      <c r="R22" s="12"/>
    </row>
    <row r="23" spans="2:18" s="8" customFormat="1" ht="12" x14ac:dyDescent="0.2">
      <c r="B23" s="8" t="s">
        <v>71</v>
      </c>
      <c r="C23" s="9"/>
      <c r="D23" s="9"/>
      <c r="E23" s="9"/>
      <c r="F23" s="8" t="s">
        <v>107</v>
      </c>
      <c r="J23" s="8" t="s">
        <v>108</v>
      </c>
      <c r="L23" s="11"/>
      <c r="M23" s="11"/>
      <c r="R23" s="12"/>
    </row>
    <row r="24" spans="2:18" s="8" customFormat="1" ht="12" x14ac:dyDescent="0.2">
      <c r="B24" s="8" t="s">
        <v>74</v>
      </c>
      <c r="C24" s="9"/>
      <c r="D24" s="9"/>
      <c r="E24" s="9"/>
      <c r="F24" s="10" t="s">
        <v>106</v>
      </c>
      <c r="J24" s="11" t="s">
        <v>104</v>
      </c>
      <c r="L24" s="11"/>
      <c r="M24" s="11"/>
      <c r="R24" s="12"/>
    </row>
    <row r="25" spans="2:18" s="8" customFormat="1" ht="12" x14ac:dyDescent="0.2">
      <c r="B25" s="8" t="s">
        <v>77</v>
      </c>
      <c r="C25" s="9"/>
      <c r="D25" s="9"/>
      <c r="E25" s="9"/>
      <c r="F25" s="11" t="s">
        <v>70</v>
      </c>
      <c r="J25" s="11" t="s">
        <v>83</v>
      </c>
      <c r="L25" s="11"/>
      <c r="M25" s="11"/>
      <c r="R25" s="12"/>
    </row>
    <row r="26" spans="2:18" s="8" customFormat="1" ht="12" x14ac:dyDescent="0.2">
      <c r="B26" s="8" t="s">
        <v>78</v>
      </c>
      <c r="C26" s="9"/>
      <c r="D26" s="9"/>
      <c r="E26" s="9"/>
      <c r="F26" s="11" t="s">
        <v>73</v>
      </c>
      <c r="J26" s="11" t="s">
        <v>84</v>
      </c>
      <c r="L26" s="11"/>
      <c r="M26" s="11"/>
      <c r="R26" s="12"/>
    </row>
    <row r="27" spans="2:18" s="8" customFormat="1" ht="12" x14ac:dyDescent="0.2">
      <c r="B27" s="8" t="s">
        <v>79</v>
      </c>
      <c r="C27" s="9"/>
      <c r="D27" s="9"/>
      <c r="E27" s="9"/>
      <c r="F27" s="11" t="s">
        <v>76</v>
      </c>
      <c r="J27" s="11" t="s">
        <v>85</v>
      </c>
      <c r="L27" s="11"/>
      <c r="M27" s="11"/>
      <c r="R27" s="12"/>
    </row>
    <row r="28" spans="2:18" s="8" customFormat="1" ht="12" x14ac:dyDescent="0.2">
      <c r="B28" s="11" t="s">
        <v>80</v>
      </c>
      <c r="C28" s="9"/>
      <c r="D28" s="9"/>
      <c r="E28" s="9"/>
      <c r="F28" s="11" t="s">
        <v>103</v>
      </c>
      <c r="J28" s="11" t="s">
        <v>86</v>
      </c>
      <c r="L28" s="11"/>
      <c r="M28" s="11"/>
      <c r="R28" s="12"/>
    </row>
    <row r="29" spans="2:18" s="8" customFormat="1" ht="12" x14ac:dyDescent="0.2">
      <c r="B29" s="8" t="s">
        <v>67</v>
      </c>
      <c r="C29" s="9"/>
      <c r="D29" s="9"/>
      <c r="E29" s="9"/>
      <c r="F29" s="11" t="s">
        <v>109</v>
      </c>
      <c r="J29" s="11" t="s">
        <v>87</v>
      </c>
      <c r="L29" s="11"/>
      <c r="M29" s="11"/>
      <c r="R29" s="12"/>
    </row>
    <row r="30" spans="2:18" s="8" customFormat="1" ht="12" x14ac:dyDescent="0.2">
      <c r="B30" s="8" t="s">
        <v>69</v>
      </c>
      <c r="C30" s="9"/>
      <c r="D30" s="9"/>
      <c r="E30" s="9"/>
      <c r="F30" s="11" t="s">
        <v>105</v>
      </c>
      <c r="J30" s="11"/>
      <c r="L30" s="11"/>
      <c r="M30" s="11"/>
      <c r="R30" s="12"/>
    </row>
    <row r="31" spans="2:18" s="16" customFormat="1" ht="3.75" customHeight="1" x14ac:dyDescent="0.15">
      <c r="C31" s="17"/>
      <c r="D31" s="17"/>
      <c r="E31" s="17"/>
      <c r="F31" s="18"/>
      <c r="J31" s="18"/>
      <c r="L31" s="18"/>
      <c r="M31" s="18"/>
      <c r="R31" s="19"/>
    </row>
    <row r="32" spans="2:18" s="8" customFormat="1" ht="42" customHeight="1" x14ac:dyDescent="0.2">
      <c r="B32" s="56" t="str">
        <f>IF(R3="LUX",Setup!B57,IF(R3="FR",Setup!B58,IF(R3="DE",Setup!B59)))</f>
        <v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v>
      </c>
      <c r="C32" s="56"/>
      <c r="D32" s="56"/>
      <c r="E32" s="56"/>
      <c r="F32" s="56"/>
      <c r="G32" s="56"/>
      <c r="H32" s="56"/>
      <c r="I32" s="56"/>
      <c r="J32" s="56"/>
      <c r="K32" s="56"/>
      <c r="L32" s="56"/>
      <c r="M32" s="56"/>
      <c r="R32" s="12"/>
    </row>
    <row r="33" spans="2:13" ht="50.1" customHeight="1" x14ac:dyDescent="0.25">
      <c r="B33" s="35"/>
      <c r="C33" s="57" t="str">
        <f>IF(R3="LUX",Setup!B44,IF(R3="FR",Setup!B48,IF(R3="DE",Setup!B52)))</f>
        <v>Viande de boeuf, pommes de terre, oeufs et produits laitiers sont toujours de provenance luxembourgeois. Autres produits selon menu et offre.</v>
      </c>
      <c r="D33" s="57"/>
      <c r="E33" s="57"/>
      <c r="F33" s="36"/>
      <c r="G33" s="57" t="str">
        <f>IF(R3="LUX",Setup!B45,IF(R3="FR",Setup!B49,IF(R3="DE",Setup!B53)))</f>
        <v>Ananas, bananes et galettes de riz sont toujours issus du commerce équitable dans nos maisons. Autres produits selon menu et offre.</v>
      </c>
      <c r="H33" s="57"/>
      <c r="I33" s="57"/>
      <c r="J33" s="36"/>
      <c r="K33" s="57" t="str">
        <f>IF(R3="LUX",Setup!B46,IF(R3="FR",Setup!B50,IF(R3="DE",Setup!B54)))</f>
        <v>Produits BIO de producteurs locaux ou de la Grande Région (p.ex. fruits, légumes, pâtes…). Autres produits selon menu et offre.</v>
      </c>
      <c r="L33" s="57"/>
      <c r="M33" s="57"/>
    </row>
  </sheetData>
  <sheetProtection sheet="1" scenarios="1" formatCells="0"/>
  <protectedRanges>
    <protectedRange sqref="Q3:R4 D4:M19 B34:M34 B2 B20:M20" name="Range1"/>
  </protectedRanges>
  <mergeCells count="43">
    <mergeCell ref="B32:M32"/>
    <mergeCell ref="G33:I33"/>
    <mergeCell ref="K33:M33"/>
    <mergeCell ref="C15:C16"/>
    <mergeCell ref="D15:E16"/>
    <mergeCell ref="B17:C19"/>
    <mergeCell ref="D17:E19"/>
    <mergeCell ref="J17:K19"/>
    <mergeCell ref="H17:I19"/>
    <mergeCell ref="L17:M19"/>
    <mergeCell ref="C33:E33"/>
    <mergeCell ref="F17:G19"/>
    <mergeCell ref="B20:M20"/>
    <mergeCell ref="H7:I8"/>
    <mergeCell ref="J7:K8"/>
    <mergeCell ref="L4:M6"/>
    <mergeCell ref="B3:C3"/>
    <mergeCell ref="D3:E3"/>
    <mergeCell ref="F3:G3"/>
    <mergeCell ref="H3:I3"/>
    <mergeCell ref="J3:K3"/>
    <mergeCell ref="L3:M3"/>
    <mergeCell ref="B4:C6"/>
    <mergeCell ref="D4:E6"/>
    <mergeCell ref="F4:G6"/>
    <mergeCell ref="H4:I6"/>
    <mergeCell ref="J4:K6"/>
    <mergeCell ref="B2:M2"/>
    <mergeCell ref="F15:G16"/>
    <mergeCell ref="H15:I16"/>
    <mergeCell ref="J15:K16"/>
    <mergeCell ref="L15:M16"/>
    <mergeCell ref="B7:B16"/>
    <mergeCell ref="L7:M8"/>
    <mergeCell ref="C9:C14"/>
    <mergeCell ref="D9:E14"/>
    <mergeCell ref="F9:G14"/>
    <mergeCell ref="H9:I14"/>
    <mergeCell ref="J9:K14"/>
    <mergeCell ref="L9:M14"/>
    <mergeCell ref="C7:C8"/>
    <mergeCell ref="D7:E8"/>
    <mergeCell ref="F7:G8"/>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33" zoomScale="80" zoomScaleNormal="80" workbookViewId="0">
      <selection activeCell="X7" sqref="X7"/>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22" t="str">
        <f>IF(Menu!R3="LUX",Setup!B40,IF(Menu!R3="FR",Setup!C40,IF(Menu!R3="DE",Setup!D40)))</f>
        <v>Date (fin)</v>
      </c>
      <c r="X7" s="30">
        <f>Menu!R4+4</f>
        <v>45422</v>
      </c>
    </row>
    <row r="8" spans="1:24" x14ac:dyDescent="0.25">
      <c r="B8" s="1" t="s">
        <v>7</v>
      </c>
      <c r="C8" s="1" t="s">
        <v>29</v>
      </c>
      <c r="D8" s="1" t="s">
        <v>50</v>
      </c>
      <c r="J8" s="1">
        <v>7</v>
      </c>
      <c r="W8" s="20" t="str">
        <f>IF(Menu!R3="LUX",Setup!B32,IF(Menu!R3="FR",Setup!C32,IF(Menu!R3="DE",Setup!D32)))</f>
        <v>Année (début)</v>
      </c>
      <c r="X8" s="23">
        <f>YEAR(Menu!R4)</f>
        <v>2024</v>
      </c>
    </row>
    <row r="9" spans="1:24" x14ac:dyDescent="0.25">
      <c r="B9" s="1" t="s">
        <v>8</v>
      </c>
      <c r="C9" s="1" t="s">
        <v>8</v>
      </c>
      <c r="D9" s="1" t="s">
        <v>47</v>
      </c>
      <c r="J9" s="1">
        <v>8</v>
      </c>
      <c r="W9" s="20" t="str">
        <f>IF(Menu!R3="LUX",Setup!B33,IF(Menu!R3="FR",Setup!C33,IF(Menu!R3="DE",Setup!D33)))</f>
        <v>Année (fin)</v>
      </c>
      <c r="X9" s="23">
        <f>YEAR(X7)</f>
        <v>2024</v>
      </c>
    </row>
    <row r="10" spans="1:24" x14ac:dyDescent="0.25">
      <c r="B10" s="1" t="s">
        <v>9</v>
      </c>
      <c r="C10" s="1" t="s">
        <v>33</v>
      </c>
      <c r="D10" s="1" t="s">
        <v>31</v>
      </c>
      <c r="J10" s="1">
        <v>9</v>
      </c>
      <c r="W10" s="24" t="str">
        <f>IF(Menu!R3="LUX",Setup!B36,IF(Menu!R3="FR",Setup!C36,IF(Menu!R3="DE",Setup!D36)))</f>
        <v>Jour (début)</v>
      </c>
      <c r="X10" s="25">
        <f>DAY(Menu!R4)</f>
        <v>6</v>
      </c>
    </row>
    <row r="11" spans="1:24" x14ac:dyDescent="0.25">
      <c r="B11" s="1" t="s">
        <v>10</v>
      </c>
      <c r="C11" s="1" t="s">
        <v>10</v>
      </c>
      <c r="D11" s="1" t="s">
        <v>48</v>
      </c>
      <c r="J11" s="1">
        <v>10</v>
      </c>
      <c r="W11" s="22" t="str">
        <f>IF(Menu!R3="LUX",Setup!B34,IF(Menu!R3="FR",Setup!C34,IF(Menu!R3="DE",Setup!D34)))</f>
        <v>Mois (début)</v>
      </c>
      <c r="X11" s="26" t="str">
        <f>IF(Menu!R3="LUX",VLOOKUP(MONTH(Menu!R4),Setup!$A$19:$D$30,2,FALSE),IF(Menu!R3="FR",VLOOKUP(MONTH(Menu!R4),Setup!$A$19:$D$30,3,FALSE),IF(Menu!R3="DE",VLOOKUP(MONTH(Menu!R4),Setup!$A$19:$D$30,4,FALSE))))</f>
        <v>mai</v>
      </c>
    </row>
    <row r="12" spans="1:24" x14ac:dyDescent="0.25">
      <c r="B12" s="1" t="s">
        <v>11</v>
      </c>
      <c r="C12" s="1" t="s">
        <v>30</v>
      </c>
      <c r="D12" s="1" t="s">
        <v>32</v>
      </c>
      <c r="J12" s="1">
        <v>11</v>
      </c>
      <c r="W12" s="20" t="str">
        <f>IF(Menu!R3="LUX",Setup!B37,IF(Menu!R3="FR",Setup!C37,IF(Menu!R3="DE",Setup!D37)))</f>
        <v>Jour (fin)</v>
      </c>
      <c r="X12" s="29">
        <f>DAY(X7)</f>
        <v>10</v>
      </c>
    </row>
    <row r="13" spans="1:24" x14ac:dyDescent="0.25">
      <c r="J13" s="1">
        <v>12</v>
      </c>
      <c r="W13" s="20" t="str">
        <f>IF(Menu!R3="LUX",Setup!B35,IF(Menu!R3="FR",Setup!C35,IF(Menu!R3="DE",Setup!D35)))</f>
        <v>Mois (fin)</v>
      </c>
      <c r="X13" s="21" t="str">
        <f>IF(Menu!R3="LUX",VLOOKUP(MONTH(X7),Setup!$A$19:$D$30,2,FALSE),IF(Menu!R3="FR",VLOOKUP(MONTH(X7),Setup!$A$19:$D$30,3,FALSE),IF(Menu!R3="DE",VLOOKUP(MONTH(X7),Setup!$A$19:$D$30,4,FALSE))))</f>
        <v>mai</v>
      </c>
    </row>
    <row r="14" spans="1:24" x14ac:dyDescent="0.25">
      <c r="J14" s="1">
        <v>13</v>
      </c>
    </row>
    <row r="15" spans="1:24" x14ac:dyDescent="0.25">
      <c r="B15" s="1" t="str">
        <f>"Menu vum "&amp;Setup!X10&amp;". bis "&amp;Setup!X10+4&amp;". "&amp;Setup!X11&amp;" "&amp;Setup!X8</f>
        <v>Menu vum 6. bis 10. mai 2024</v>
      </c>
      <c r="J15" s="1">
        <v>14</v>
      </c>
    </row>
    <row r="16" spans="1:24" x14ac:dyDescent="0.25">
      <c r="B16" s="1" t="str">
        <f>"Menu du "&amp;Setup!X10&amp;" au "&amp;Setup!X10+4&amp;" "&amp;Setup!X11&amp;" "&amp;Setup!X8</f>
        <v>Menu du 6 au 10 mai 2024</v>
      </c>
      <c r="J16" s="1">
        <v>15</v>
      </c>
    </row>
    <row r="17" spans="1:10" x14ac:dyDescent="0.25">
      <c r="B17" s="1" t="str">
        <f>"Menu vom "&amp;Setup!X10&amp;". bis "&amp;Setup!X10+4&amp;". "&amp;Setup!X11&amp;" "&amp;Setup!X8</f>
        <v>Menu vom 6. bis 10. mai 2024</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122</v>
      </c>
      <c r="C32" s="1" t="s">
        <v>124</v>
      </c>
      <c r="D32" s="1" t="s">
        <v>126</v>
      </c>
      <c r="J32" s="1">
        <v>31</v>
      </c>
    </row>
    <row r="33" spans="2:4" x14ac:dyDescent="0.25">
      <c r="B33" s="1" t="s">
        <v>123</v>
      </c>
      <c r="C33" s="1" t="s">
        <v>125</v>
      </c>
      <c r="D33" s="1" t="s">
        <v>127</v>
      </c>
    </row>
    <row r="34" spans="2:4" x14ac:dyDescent="0.25">
      <c r="B34" s="1" t="s">
        <v>116</v>
      </c>
      <c r="C34" s="1" t="s">
        <v>120</v>
      </c>
      <c r="D34" s="1" t="s">
        <v>118</v>
      </c>
    </row>
    <row r="35" spans="2:4" x14ac:dyDescent="0.25">
      <c r="B35" s="1" t="s">
        <v>117</v>
      </c>
      <c r="C35" s="1" t="s">
        <v>121</v>
      </c>
      <c r="D35" s="1" t="s">
        <v>119</v>
      </c>
    </row>
    <row r="36" spans="2:4" x14ac:dyDescent="0.25">
      <c r="B36" s="1" t="s">
        <v>110</v>
      </c>
      <c r="C36" s="1" t="s">
        <v>111</v>
      </c>
      <c r="D36" s="1" t="s">
        <v>112</v>
      </c>
    </row>
    <row r="37" spans="2:4" x14ac:dyDescent="0.25">
      <c r="B37" s="1" t="s">
        <v>115</v>
      </c>
      <c r="C37" s="1" t="s">
        <v>114</v>
      </c>
      <c r="D37" s="1" t="s">
        <v>113</v>
      </c>
    </row>
    <row r="38" spans="2:4" x14ac:dyDescent="0.25">
      <c r="B38" s="1" t="s">
        <v>63</v>
      </c>
      <c r="C38" s="1" t="s">
        <v>25</v>
      </c>
      <c r="D38" s="1" t="s">
        <v>64</v>
      </c>
    </row>
    <row r="39" spans="2:4" x14ac:dyDescent="0.25">
      <c r="B39" s="1" t="s">
        <v>131</v>
      </c>
      <c r="C39" s="1" t="s">
        <v>132</v>
      </c>
      <c r="D39" s="1" t="s">
        <v>133</v>
      </c>
    </row>
    <row r="40" spans="2:4" x14ac:dyDescent="0.25">
      <c r="B40" s="1" t="s">
        <v>128</v>
      </c>
      <c r="C40" s="1" t="s">
        <v>129</v>
      </c>
      <c r="D40" s="1" t="s">
        <v>130</v>
      </c>
    </row>
    <row r="41" spans="2:4" x14ac:dyDescent="0.25">
      <c r="B41" s="1" t="s">
        <v>134</v>
      </c>
      <c r="C41" s="1" t="s">
        <v>136</v>
      </c>
      <c r="D41" s="1" t="s">
        <v>135</v>
      </c>
    </row>
    <row r="43" spans="2:4" x14ac:dyDescent="0.25">
      <c r="B43" s="1" t="s">
        <v>22</v>
      </c>
    </row>
    <row r="44" spans="2:4" x14ac:dyDescent="0.25">
      <c r="B44" s="1" t="s">
        <v>91</v>
      </c>
    </row>
    <row r="45" spans="2:4" x14ac:dyDescent="0.25">
      <c r="B45" s="1" t="s">
        <v>93</v>
      </c>
    </row>
    <row r="46" spans="2:4" x14ac:dyDescent="0.25">
      <c r="B46" s="1" t="s">
        <v>92</v>
      </c>
    </row>
    <row r="47" spans="2:4" x14ac:dyDescent="0.25">
      <c r="B47" s="1" t="s">
        <v>23</v>
      </c>
    </row>
    <row r="48" spans="2:4" x14ac:dyDescent="0.25">
      <c r="B48" s="1" t="s">
        <v>95</v>
      </c>
    </row>
    <row r="49" spans="1:17" x14ac:dyDescent="0.25">
      <c r="B49" s="1" t="s">
        <v>96</v>
      </c>
    </row>
    <row r="50" spans="1:17" x14ac:dyDescent="0.25">
      <c r="B50" s="1" t="s">
        <v>97</v>
      </c>
    </row>
    <row r="51" spans="1:17" x14ac:dyDescent="0.25">
      <c r="B51" s="1" t="s">
        <v>24</v>
      </c>
    </row>
    <row r="52" spans="1:17" x14ac:dyDescent="0.25">
      <c r="B52" s="1" t="s">
        <v>98</v>
      </c>
    </row>
    <row r="53" spans="1:17" x14ac:dyDescent="0.25">
      <c r="B53" s="1" t="s">
        <v>99</v>
      </c>
    </row>
    <row r="54" spans="1:17" x14ac:dyDescent="0.25">
      <c r="B54" s="1" t="s">
        <v>100</v>
      </c>
    </row>
    <row r="57" spans="1:17" s="13" customFormat="1" ht="58.5" customHeight="1" x14ac:dyDescent="0.25">
      <c r="A57" s="13" t="s">
        <v>88</v>
      </c>
      <c r="B57" s="62" t="s">
        <v>94</v>
      </c>
      <c r="C57" s="62"/>
      <c r="D57" s="62"/>
      <c r="E57" s="62"/>
      <c r="F57" s="62"/>
      <c r="G57" s="62"/>
      <c r="H57" s="62"/>
      <c r="I57" s="62"/>
      <c r="J57" s="62"/>
      <c r="K57" s="62"/>
      <c r="L57" s="62"/>
      <c r="M57" s="62"/>
      <c r="N57" s="62"/>
      <c r="O57" s="62"/>
      <c r="P57" s="14"/>
    </row>
    <row r="58" spans="1:17" ht="46.5" customHeight="1" x14ac:dyDescent="0.25">
      <c r="A58" s="1" t="s">
        <v>89</v>
      </c>
      <c r="B58" s="62" t="s">
        <v>101</v>
      </c>
      <c r="C58" s="62"/>
      <c r="D58" s="62"/>
      <c r="E58" s="62"/>
      <c r="F58" s="62"/>
      <c r="G58" s="62"/>
      <c r="H58" s="62"/>
      <c r="I58" s="62"/>
      <c r="J58" s="62"/>
      <c r="K58" s="62"/>
      <c r="L58" s="62"/>
      <c r="M58" s="62"/>
      <c r="N58" s="62"/>
      <c r="O58" s="14"/>
    </row>
    <row r="59" spans="1:17" ht="47.25" customHeight="1" x14ac:dyDescent="0.25">
      <c r="A59" s="1" t="s">
        <v>90</v>
      </c>
      <c r="B59" s="63" t="s">
        <v>102</v>
      </c>
      <c r="C59" s="63"/>
      <c r="D59" s="63"/>
      <c r="E59" s="63"/>
      <c r="F59" s="63"/>
      <c r="G59" s="63"/>
      <c r="H59" s="63"/>
      <c r="I59" s="63"/>
      <c r="J59" s="63"/>
      <c r="K59" s="63"/>
      <c r="L59" s="63"/>
      <c r="M59" s="63"/>
      <c r="N59" s="63"/>
      <c r="O59" s="15"/>
      <c r="P59" s="15"/>
      <c r="Q59" s="15"/>
    </row>
  </sheetData>
  <protectedRanges>
    <protectedRange sqref="X8:X13" name="Input"/>
  </protectedRanges>
  <mergeCells count="3">
    <mergeCell ref="B57:O57"/>
    <mergeCell ref="B58:N58"/>
    <mergeCell ref="B59:N59"/>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Fares Katja</cp:lastModifiedBy>
  <cp:lastPrinted>2022-03-28T11:22:32Z</cp:lastPrinted>
  <dcterms:created xsi:type="dcterms:W3CDTF">2018-02-15T09:22:32Z</dcterms:created>
  <dcterms:modified xsi:type="dcterms:W3CDTF">2024-05-06T05:33:10Z</dcterms:modified>
</cp:coreProperties>
</file>