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home$\Katja.Fares\Desktop\"/>
    </mc:Choice>
  </mc:AlternateContent>
  <bookViews>
    <workbookView xWindow="0" yWindow="0" windowWidth="19200" windowHeight="11535" tabRatio="599"/>
  </bookViews>
  <sheets>
    <sheet name="Menu" sheetId="1" r:id="rId1"/>
    <sheet name="Setup" sheetId="4" r:id="rId2"/>
  </sheets>
  <definedNames>
    <definedName name="_xlnm.Print_Area" localSheetId="0">Menu!$A$1:$N$33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1" l="1"/>
  <c r="X11" i="4" l="1"/>
  <c r="X7" i="4"/>
  <c r="X12" i="4" s="1"/>
  <c r="X10" i="4"/>
  <c r="L3" i="1"/>
  <c r="B4" i="1"/>
  <c r="W13" i="4"/>
  <c r="W12" i="4"/>
  <c r="W11" i="4"/>
  <c r="W10" i="4"/>
  <c r="W9" i="4"/>
  <c r="X8" i="4"/>
  <c r="W8" i="4"/>
  <c r="W7" i="4"/>
  <c r="B32" i="1"/>
  <c r="G33" i="1"/>
  <c r="K33" i="1"/>
  <c r="C33" i="1"/>
  <c r="B17" i="1"/>
  <c r="C15" i="1"/>
  <c r="C9" i="1"/>
  <c r="C7" i="1"/>
  <c r="B7" i="1"/>
  <c r="J3" i="1"/>
  <c r="H3" i="1"/>
  <c r="F3" i="1"/>
  <c r="D3" i="1"/>
  <c r="X13" i="4" l="1"/>
  <c r="B15" i="4"/>
  <c r="B16" i="4"/>
  <c r="X9" i="4"/>
  <c r="B17" i="4"/>
  <c r="B2" i="1" l="1"/>
</calcChain>
</file>

<file path=xl/sharedStrings.xml><?xml version="1.0" encoding="utf-8"?>
<sst xmlns="http://schemas.openxmlformats.org/spreadsheetml/2006/main" count="178" uniqueCount="158">
  <si>
    <t>Méindeg</t>
  </si>
  <si>
    <t>Dënschdeg</t>
  </si>
  <si>
    <t>Mëttwoch</t>
  </si>
  <si>
    <t>Donneschdeg</t>
  </si>
  <si>
    <t>Freideg</t>
  </si>
  <si>
    <t>Februar</t>
  </si>
  <si>
    <t>Moies</t>
  </si>
  <si>
    <t>Mëttes</t>
  </si>
  <si>
    <t>Entrée</t>
  </si>
  <si>
    <t>Haaptplat</t>
  </si>
  <si>
    <t>Dessert</t>
  </si>
  <si>
    <t>Collatioun</t>
  </si>
  <si>
    <t>Lundi</t>
  </si>
  <si>
    <t>Mardi</t>
  </si>
  <si>
    <t>Mercredi</t>
  </si>
  <si>
    <t>Jeudi</t>
  </si>
  <si>
    <t>Vendredi</t>
  </si>
  <si>
    <t>Montag</t>
  </si>
  <si>
    <t>Dienstag</t>
  </si>
  <si>
    <t xml:space="preserve">Mittwoch </t>
  </si>
  <si>
    <t>Donnerstag</t>
  </si>
  <si>
    <t>Freitag</t>
  </si>
  <si>
    <t>LUX</t>
  </si>
  <si>
    <t>FR</t>
  </si>
  <si>
    <t>DE</t>
  </si>
  <si>
    <t>Langue LUX/FR/DE</t>
  </si>
  <si>
    <t>Jours</t>
  </si>
  <si>
    <t>Années</t>
  </si>
  <si>
    <t>Matin</t>
  </si>
  <si>
    <t>Midi</t>
  </si>
  <si>
    <t>Collation</t>
  </si>
  <si>
    <t>Hauptgericht</t>
  </si>
  <si>
    <t>Zwischenmahlzeit</t>
  </si>
  <si>
    <t>Plat principal</t>
  </si>
  <si>
    <t>Mai</t>
  </si>
  <si>
    <t>Januar</t>
  </si>
  <si>
    <t>März</t>
  </si>
  <si>
    <t>April</t>
  </si>
  <si>
    <t>Juni</t>
  </si>
  <si>
    <t>Juli</t>
  </si>
  <si>
    <t>August</t>
  </si>
  <si>
    <t>September</t>
  </si>
  <si>
    <t>Oktober</t>
  </si>
  <si>
    <t>November</t>
  </si>
  <si>
    <t>Dezember</t>
  </si>
  <si>
    <t>Abrëll</t>
  </si>
  <si>
    <t>Mee</t>
  </si>
  <si>
    <t>Vorspeise</t>
  </si>
  <si>
    <t>Nachspeise</t>
  </si>
  <si>
    <t>Morgens</t>
  </si>
  <si>
    <t>Mittags</t>
  </si>
  <si>
    <t>janvier</t>
  </si>
  <si>
    <t>février</t>
  </si>
  <si>
    <t>mars</t>
  </si>
  <si>
    <t>avril</t>
  </si>
  <si>
    <t>mai</t>
  </si>
  <si>
    <t>juin</t>
  </si>
  <si>
    <t>juillet</t>
  </si>
  <si>
    <t>août</t>
  </si>
  <si>
    <t>septembre</t>
  </si>
  <si>
    <t>octobre</t>
  </si>
  <si>
    <t>novembre</t>
  </si>
  <si>
    <t>décembre</t>
  </si>
  <si>
    <t>Sprooch LUX/FR/DE</t>
  </si>
  <si>
    <t>Sprache LUX/FR/DE</t>
  </si>
  <si>
    <t>LUX/FR/DE</t>
  </si>
  <si>
    <r>
      <rPr>
        <sz val="9"/>
        <color rgb="FFFF0000"/>
        <rFont val="Calibri Light"/>
        <family val="2"/>
        <scheme val="major"/>
      </rPr>
      <t xml:space="preserve">1. </t>
    </r>
    <r>
      <rPr>
        <sz val="9"/>
        <color theme="1"/>
        <rFont val="Calibri Light"/>
        <family val="2"/>
        <scheme val="major"/>
      </rPr>
      <t>Céréales contenant du gluten / Glutenhaltiges Getreide</t>
    </r>
  </si>
  <si>
    <r>
      <rPr>
        <sz val="9"/>
        <color rgb="FFFF0000"/>
        <rFont val="Calibri Light"/>
        <family val="2"/>
        <scheme val="major"/>
      </rPr>
      <t xml:space="preserve">3. </t>
    </r>
    <r>
      <rPr>
        <sz val="9"/>
        <color theme="1"/>
        <rFont val="Calibri Light"/>
        <family val="2"/>
        <scheme val="major"/>
      </rPr>
      <t>Oeufs/Eier</t>
    </r>
  </si>
  <si>
    <r>
      <rPr>
        <sz val="9"/>
        <color rgb="FFFF0000"/>
        <rFont val="Calibri Light"/>
        <family val="2"/>
        <scheme val="major"/>
      </rPr>
      <t xml:space="preserve">1a. </t>
    </r>
    <r>
      <rPr>
        <sz val="9"/>
        <color theme="1"/>
        <rFont val="Calibri Light"/>
        <family val="2"/>
        <scheme val="major"/>
      </rPr>
      <t>Blé/Weizen</t>
    </r>
  </si>
  <si>
    <r>
      <rPr>
        <sz val="9"/>
        <color rgb="FFFF0000"/>
        <rFont val="Calibri Light"/>
        <family val="2"/>
        <scheme val="major"/>
      </rPr>
      <t xml:space="preserve">4. </t>
    </r>
    <r>
      <rPr>
        <sz val="9"/>
        <color theme="1"/>
        <rFont val="Calibri Light"/>
        <family val="2"/>
        <scheme val="major"/>
      </rPr>
      <t>Poisson/Fisch</t>
    </r>
  </si>
  <si>
    <r>
      <rPr>
        <sz val="9"/>
        <color rgb="FFFF0000"/>
        <rFont val="Calibri Light"/>
        <family val="2"/>
        <scheme val="major"/>
      </rPr>
      <t>8a.</t>
    </r>
    <r>
      <rPr>
        <sz val="9"/>
        <color theme="1"/>
        <rFont val="Calibri Light"/>
        <family val="2"/>
        <scheme val="major"/>
      </rPr>
      <t xml:space="preserve"> Amandes/Mandel</t>
    </r>
  </si>
  <si>
    <r>
      <rPr>
        <sz val="9"/>
        <color rgb="FFFF0000"/>
        <rFont val="Calibri Light"/>
        <family val="2"/>
        <scheme val="major"/>
      </rPr>
      <t xml:space="preserve">1b. </t>
    </r>
    <r>
      <rPr>
        <sz val="9"/>
        <color theme="1"/>
        <rFont val="Calibri Light"/>
        <family val="2"/>
        <scheme val="major"/>
      </rPr>
      <t>Seigle/Roggen</t>
    </r>
  </si>
  <si>
    <r>
      <rPr>
        <sz val="9"/>
        <color rgb="FFFF0000"/>
        <rFont val="Calibri Light"/>
        <family val="2"/>
        <scheme val="major"/>
      </rPr>
      <t xml:space="preserve">5. </t>
    </r>
    <r>
      <rPr>
        <sz val="9"/>
        <color theme="1"/>
        <rFont val="Calibri Light"/>
        <family val="2"/>
        <scheme val="major"/>
      </rPr>
      <t>Arachides/Erdnüsse</t>
    </r>
  </si>
  <si>
    <r>
      <rPr>
        <sz val="9"/>
        <color rgb="FFFF0000"/>
        <rFont val="Calibri Light"/>
        <family val="2"/>
        <scheme val="major"/>
      </rPr>
      <t xml:space="preserve">8b. </t>
    </r>
    <r>
      <rPr>
        <sz val="9"/>
        <color theme="1"/>
        <rFont val="Calibri Light"/>
        <family val="2"/>
        <scheme val="major"/>
      </rPr>
      <t>Noisettes/Haselnuss</t>
    </r>
  </si>
  <si>
    <r>
      <rPr>
        <sz val="9"/>
        <color rgb="FFFF0000"/>
        <rFont val="Calibri Light"/>
        <family val="2"/>
        <scheme val="major"/>
      </rPr>
      <t xml:space="preserve">1c. </t>
    </r>
    <r>
      <rPr>
        <sz val="9"/>
        <color theme="1"/>
        <rFont val="Calibri Light"/>
        <family val="2"/>
        <scheme val="major"/>
      </rPr>
      <t>Orge/Gerste</t>
    </r>
  </si>
  <si>
    <r>
      <rPr>
        <sz val="9"/>
        <color rgb="FFFF0000"/>
        <rFont val="Calibri Light"/>
        <family val="2"/>
        <scheme val="major"/>
      </rPr>
      <t xml:space="preserve">6. </t>
    </r>
    <r>
      <rPr>
        <sz val="9"/>
        <color theme="1"/>
        <rFont val="Calibri Light"/>
        <family val="2"/>
        <scheme val="major"/>
      </rPr>
      <t>Soja/Soja</t>
    </r>
  </si>
  <si>
    <r>
      <rPr>
        <sz val="9"/>
        <color rgb="FFFF0000"/>
        <rFont val="Calibri Light"/>
        <family val="2"/>
        <scheme val="major"/>
      </rPr>
      <t xml:space="preserve">8c. </t>
    </r>
    <r>
      <rPr>
        <sz val="9"/>
        <color theme="1"/>
        <rFont val="Calibri Light"/>
        <family val="2"/>
        <scheme val="major"/>
      </rPr>
      <t>Noix/Walnuss</t>
    </r>
  </si>
  <si>
    <r>
      <rPr>
        <sz val="9"/>
        <color rgb="FFFF0000"/>
        <rFont val="Calibri Light"/>
        <family val="2"/>
        <scheme val="major"/>
      </rPr>
      <t xml:space="preserve">1d. </t>
    </r>
    <r>
      <rPr>
        <sz val="9"/>
        <color theme="1"/>
        <rFont val="Calibri Light"/>
        <family val="2"/>
        <scheme val="major"/>
      </rPr>
      <t>Avoine/Hafer</t>
    </r>
  </si>
  <si>
    <r>
      <rPr>
        <sz val="9"/>
        <color rgb="FFFF0000"/>
        <rFont val="Calibri Light"/>
        <family val="2"/>
        <scheme val="major"/>
      </rPr>
      <t xml:space="preserve">1e. </t>
    </r>
    <r>
      <rPr>
        <sz val="9"/>
        <color theme="1"/>
        <rFont val="Calibri Light"/>
        <family val="2"/>
        <scheme val="major"/>
      </rPr>
      <t>Épautre/Dinkel</t>
    </r>
  </si>
  <si>
    <r>
      <rPr>
        <sz val="9"/>
        <color rgb="FFFF0000"/>
        <rFont val="Calibri Light"/>
        <family val="2"/>
        <scheme val="major"/>
      </rPr>
      <t xml:space="preserve">1f. </t>
    </r>
    <r>
      <rPr>
        <sz val="9"/>
        <color theme="1"/>
        <rFont val="Calibri Light"/>
        <family val="2"/>
        <scheme val="major"/>
      </rPr>
      <t>Kamut/Kamut</t>
    </r>
  </si>
  <si>
    <r>
      <rPr>
        <sz val="9"/>
        <color rgb="FFFF0000"/>
        <rFont val="Calibri Light"/>
        <family val="2"/>
        <scheme val="major"/>
      </rPr>
      <t xml:space="preserve">2. </t>
    </r>
    <r>
      <rPr>
        <sz val="9"/>
        <color theme="1"/>
        <rFont val="Calibri Light"/>
        <family val="2"/>
        <scheme val="major"/>
      </rPr>
      <t>Crustacés/Krebstiere</t>
    </r>
  </si>
  <si>
    <r>
      <rPr>
        <sz val="9"/>
        <color rgb="FFFF0000"/>
        <rFont val="Calibri Light"/>
        <family val="2"/>
        <scheme val="major"/>
      </rPr>
      <t xml:space="preserve">8g. </t>
    </r>
    <r>
      <rPr>
        <sz val="9"/>
        <color theme="1"/>
        <rFont val="Calibri Light"/>
        <family val="2"/>
        <scheme val="major"/>
      </rPr>
      <t>Pistaches/Pistazie</t>
    </r>
  </si>
  <si>
    <r>
      <rPr>
        <sz val="9"/>
        <color rgb="FFFF0000"/>
        <rFont val="Calibri Light"/>
        <family val="2"/>
        <scheme val="major"/>
      </rPr>
      <t xml:space="preserve">8h. </t>
    </r>
    <r>
      <rPr>
        <sz val="9"/>
        <color theme="1"/>
        <rFont val="Calibri Light"/>
        <family val="2"/>
        <scheme val="major"/>
      </rPr>
      <t>Noix de Macadamia/Macadamianuss</t>
    </r>
  </si>
  <si>
    <r>
      <rPr>
        <sz val="9"/>
        <color rgb="FFFF0000"/>
        <rFont val="Calibri Light"/>
        <family val="2"/>
        <scheme val="major"/>
      </rPr>
      <t xml:space="preserve">10. </t>
    </r>
    <r>
      <rPr>
        <sz val="9"/>
        <color theme="1"/>
        <rFont val="Calibri Light"/>
        <family val="2"/>
        <scheme val="major"/>
      </rPr>
      <t>Moutarde/Senf</t>
    </r>
  </si>
  <si>
    <r>
      <rPr>
        <sz val="9"/>
        <color rgb="FFFF0000"/>
        <rFont val="Calibri Light"/>
        <family val="2"/>
        <scheme val="major"/>
      </rPr>
      <t xml:space="preserve">11. </t>
    </r>
    <r>
      <rPr>
        <sz val="9"/>
        <color theme="1"/>
        <rFont val="Calibri Light"/>
        <family val="2"/>
        <scheme val="major"/>
      </rPr>
      <t>Grains de sésame/Sesamsamen</t>
    </r>
  </si>
  <si>
    <r>
      <rPr>
        <sz val="9"/>
        <color rgb="FFFF0000"/>
        <rFont val="Calibri Light"/>
        <family val="2"/>
        <scheme val="major"/>
      </rPr>
      <t xml:space="preserve">12. </t>
    </r>
    <r>
      <rPr>
        <sz val="9"/>
        <color theme="1"/>
        <rFont val="Calibri Light"/>
        <family val="2"/>
        <scheme val="major"/>
      </rPr>
      <t>Anhydride sulfureux et sulfites/Schwefeldioxid und Sulfite</t>
    </r>
  </si>
  <si>
    <r>
      <rPr>
        <sz val="9"/>
        <color rgb="FFFF0000"/>
        <rFont val="Calibri Light"/>
        <family val="2"/>
        <scheme val="major"/>
      </rPr>
      <t xml:space="preserve">13. </t>
    </r>
    <r>
      <rPr>
        <sz val="9"/>
        <color theme="1"/>
        <rFont val="Calibri Light"/>
        <family val="2"/>
        <scheme val="major"/>
      </rPr>
      <t>Lupins/Lupine</t>
    </r>
  </si>
  <si>
    <r>
      <rPr>
        <sz val="9"/>
        <color rgb="FFFF0000"/>
        <rFont val="Calibri Light"/>
        <family val="2"/>
        <scheme val="major"/>
      </rPr>
      <t xml:space="preserve">14. </t>
    </r>
    <r>
      <rPr>
        <sz val="9"/>
        <color theme="1"/>
        <rFont val="Calibri Light"/>
        <family val="2"/>
        <scheme val="major"/>
      </rPr>
      <t>Mollusques/Weichtiere</t>
    </r>
  </si>
  <si>
    <t>lux</t>
  </si>
  <si>
    <t>fr</t>
  </si>
  <si>
    <t xml:space="preserve">de </t>
  </si>
  <si>
    <t>Rëndfleesch, Gromperen, Eeër an Mëllechprodukter kommen ëmmer aus Lëtzebuerg. Weider Produkter je no Menü an Angebot.</t>
  </si>
  <si>
    <t>BIO Produkter vun lokalen Produzenten oder aus der Groussregioun (z.b. Uebst, Geméis, Nuddelen,...). Weider Produkter je no Menü an Angebot.</t>
  </si>
  <si>
    <t>Ananas, Banane an Räiswaffeln sinn ëmmer Fairtrade an eisen Haiser. Weider Produkter je no Menü an Angebot.</t>
  </si>
  <si>
    <t>Mir leeën vill Wäert op eng regional, saisonal an nohalteg Kichen a verschaffen frësch Produit’en an eise Menu‘en.
Mir erfëllen domatt an all eisen Haiser souwuel d'Kritären vun der Conventioun "Sou schmaacht Lëtzebuerg" wéi och déi vun der "Fairtrade zone".
BIO Produkter verschaffe mer souwuel aus lëtzebuerger Ubau wéi aus régionalem Ubau aus der Groussregioun.</t>
  </si>
  <si>
    <t>Viande de boeuf, pommes de terre, oeufs et produits laitiers sont toujours de provenance luxembourgeois. Autres produits selon menu et offre.</t>
  </si>
  <si>
    <t>Ananas, bananes et galettes de riz sont toujours issus du commerce équitable dans nos maisons. Autres produits selon menu et offre.</t>
  </si>
  <si>
    <t>Produits BIO de producteurs locaux ou de la Grande Région (p.ex. fruits, légumes, pâtes…). Autres produits selon menu et offre.</t>
  </si>
  <si>
    <t>Rindfleisch, Kartoffeln, Eier und Milchprodukte kommen immer aus Luxemburg. Weitere Produkte je nach Menü und Angebot.</t>
  </si>
  <si>
    <t>Ananas, Bananen und Reiswaffeln kommen immer aus dem Fairen Handel. Weitere Produkte je nach Menü und Angebot.</t>
  </si>
  <si>
    <t>BIO Produkte von lokalen Produzenten oder aus der Grossregion (z.b. Obst, Gemüse, Nudeln...). Weitere Produkte je nach Menü und Angebot.</t>
  </si>
  <si>
    <t xml:space="preserve">Nous mettons beaucoup de valeurs dans une cuisine régionale, saisonnière et durable et nous utilisons des produits frais dans nos menus. 
Nous remplissons dans toutes nos maisons autant les critères de la convention "Sou schmaacht Lëtzebuerg" que ceux de "Fairtrade zone".
Nous travaillons autant des produits BIO luxembourgeois que ceux de la Grande Région. </t>
  </si>
  <si>
    <t>Wir legen viel Wert auf eine regionale, saisonale und nachhaltige Küche und verarbeiten frische Produkte in unseren Zubereitungen.
Wir erfüllen damit in all unseren Häusern sowohl die Kriterien der Konventionen "Sou schmaacht Lëtzebuerg" als auch der "Fairtrade zone".
Wir verarbeiten sowohl BIO Produkte aus Luxemburg als auch aus der Grossregion.</t>
  </si>
  <si>
    <r>
      <rPr>
        <sz val="9"/>
        <color rgb="FFFF0000"/>
        <rFont val="Calibri Light"/>
        <family val="2"/>
        <scheme val="major"/>
      </rPr>
      <t xml:space="preserve">8d. </t>
    </r>
    <r>
      <rPr>
        <sz val="9"/>
        <color theme="1"/>
        <rFont val="Calibri Light"/>
        <family val="2"/>
        <scheme val="major"/>
      </rPr>
      <t>Noix de cajou/Cashewnuss</t>
    </r>
  </si>
  <si>
    <r>
      <rPr>
        <sz val="9"/>
        <color rgb="FFFF0000"/>
        <rFont val="Calibri Light"/>
        <family val="2"/>
        <scheme val="major"/>
      </rPr>
      <t xml:space="preserve">9.   </t>
    </r>
    <r>
      <rPr>
        <sz val="9"/>
        <color theme="1"/>
        <rFont val="Calibri Light"/>
        <family val="2"/>
        <scheme val="major"/>
      </rPr>
      <t>Céleri/Sellerie</t>
    </r>
  </si>
  <si>
    <r>
      <rPr>
        <sz val="9"/>
        <color rgb="FFFF0000"/>
        <rFont val="Calibri Light"/>
        <family val="2"/>
        <scheme val="major"/>
      </rPr>
      <t xml:space="preserve">8f.  </t>
    </r>
    <r>
      <rPr>
        <sz val="9"/>
        <color theme="1"/>
        <rFont val="Calibri Light"/>
        <family val="2"/>
        <scheme val="major"/>
      </rPr>
      <t>Noix du Brésil/Paranüsse</t>
    </r>
  </si>
  <si>
    <r>
      <rPr>
        <sz val="9"/>
        <color rgb="FFFF0000"/>
        <rFont val="Calibri Light"/>
        <family val="2"/>
        <scheme val="major"/>
      </rPr>
      <t xml:space="preserve">8.   </t>
    </r>
    <r>
      <rPr>
        <sz val="9"/>
        <color theme="1"/>
        <rFont val="Calibri Light"/>
        <family val="2"/>
        <scheme val="major"/>
      </rPr>
      <t>Fruits à coques/Schalenfrüchte</t>
    </r>
  </si>
  <si>
    <r>
      <rPr>
        <sz val="9"/>
        <color rgb="FFFF0000"/>
        <rFont val="Calibri Light"/>
        <family val="2"/>
        <scheme val="major"/>
      </rPr>
      <t xml:space="preserve">7.   </t>
    </r>
    <r>
      <rPr>
        <sz val="9"/>
        <color theme="1"/>
        <rFont val="Calibri Light"/>
        <family val="2"/>
        <scheme val="major"/>
      </rPr>
      <t>Lait/Milch</t>
    </r>
  </si>
  <si>
    <r>
      <rPr>
        <sz val="9"/>
        <color rgb="FFFF0000"/>
        <rFont val="Calibri Light"/>
        <family val="2"/>
        <scheme val="major"/>
      </rPr>
      <t xml:space="preserve">8i.  </t>
    </r>
    <r>
      <rPr>
        <sz val="9"/>
        <color theme="1"/>
        <rFont val="Calibri Light"/>
        <family val="2"/>
        <scheme val="major"/>
      </rPr>
      <t>Noix de Queensland/Queensland Nuss</t>
    </r>
  </si>
  <si>
    <r>
      <rPr>
        <sz val="9"/>
        <color rgb="FFFF0000"/>
        <rFont val="Calibri Light"/>
        <family val="2"/>
        <scheme val="major"/>
      </rPr>
      <t xml:space="preserve">8e. </t>
    </r>
    <r>
      <rPr>
        <sz val="9"/>
        <color theme="1"/>
        <rFont val="Calibri Light"/>
        <family val="2"/>
        <scheme val="major"/>
      </rPr>
      <t>Noix de pécan/Pekannüsse</t>
    </r>
  </si>
  <si>
    <t>Dag (Ufank)</t>
  </si>
  <si>
    <t>Jour (début)</t>
  </si>
  <si>
    <t>Tag (Anfang)</t>
  </si>
  <si>
    <t>Tag (Ende)</t>
  </si>
  <si>
    <t>Jour (fin)</t>
  </si>
  <si>
    <t>Dag (Enn)</t>
  </si>
  <si>
    <t>Mount (Ufank)</t>
  </si>
  <si>
    <t>Mount (Enn)</t>
  </si>
  <si>
    <t>Monat (Anfang)</t>
  </si>
  <si>
    <t>Monat (Ende)</t>
  </si>
  <si>
    <t>Mois (début)</t>
  </si>
  <si>
    <t>Mois (fin)</t>
  </si>
  <si>
    <t>Joer (Ufank)</t>
  </si>
  <si>
    <t>Joer (Enn)</t>
  </si>
  <si>
    <t>Année (début)</t>
  </si>
  <si>
    <t>Année (fin)</t>
  </si>
  <si>
    <t>Jahr (Anfang)</t>
  </si>
  <si>
    <t>Jahr (Ende)</t>
  </si>
  <si>
    <t>Datum (Enn)</t>
  </si>
  <si>
    <t>Date (fin)</t>
  </si>
  <si>
    <t>Datum (Ende)</t>
  </si>
  <si>
    <t>Datum Méindeg (Ufank)</t>
  </si>
  <si>
    <t>Date lundi (début)</t>
  </si>
  <si>
    <t>Datum Montag (Anfang)</t>
  </si>
  <si>
    <t>Feeler - Méindeg als Ufanksdatum wielen!</t>
  </si>
  <si>
    <t>Fehler - Montag als Anfangsdatum wählen!</t>
  </si>
  <si>
    <t>Erreur - Choisir lundi comme date début!</t>
  </si>
  <si>
    <t>Fruits</t>
  </si>
  <si>
    <r>
      <t xml:space="preserve">Cornflakes </t>
    </r>
    <r>
      <rPr>
        <sz val="11"/>
        <color rgb="FFFF0000"/>
        <rFont val="Calibri Light"/>
        <family val="2"/>
        <scheme val="major"/>
      </rPr>
      <t>(1a,b,c,7)</t>
    </r>
  </si>
  <si>
    <r>
      <t>Tartines</t>
    </r>
    <r>
      <rPr>
        <sz val="11"/>
        <color rgb="FFFF0000"/>
        <rFont val="Calibri Light"/>
        <family val="2"/>
        <scheme val="major"/>
      </rPr>
      <t>(1a,1b,1c,1d,6,7)</t>
    </r>
  </si>
  <si>
    <r>
      <t>Cracottes</t>
    </r>
    <r>
      <rPr>
        <sz val="11"/>
        <color rgb="FFFF0000"/>
        <rFont val="Calibri Light"/>
        <family val="2"/>
        <scheme val="major"/>
      </rPr>
      <t>(1a)</t>
    </r>
  </si>
  <si>
    <r>
      <t>Brioche</t>
    </r>
    <r>
      <rPr>
        <sz val="11"/>
        <color rgb="FFFF0000"/>
        <rFont val="Calibri Light"/>
        <family val="2"/>
        <scheme val="major"/>
      </rPr>
      <t>(1a,3,7)</t>
    </r>
  </si>
  <si>
    <r>
      <t>Blé soufflé</t>
    </r>
    <r>
      <rPr>
        <sz val="11"/>
        <color rgb="FFFF0000"/>
        <rFont val="Calibri Light"/>
        <family val="2"/>
        <scheme val="major"/>
      </rPr>
      <t>(1a)</t>
    </r>
  </si>
  <si>
    <t>Galettes de riz et compote de fruits</t>
  </si>
  <si>
    <r>
      <t>Pains</t>
    </r>
    <r>
      <rPr>
        <sz val="11"/>
        <color rgb="FFFF0000"/>
        <rFont val="Calibri Light"/>
        <family val="2"/>
        <scheme val="major"/>
      </rPr>
      <t>(1a,1b.1c)</t>
    </r>
  </si>
  <si>
    <r>
      <t>Cornflakes</t>
    </r>
    <r>
      <rPr>
        <sz val="11"/>
        <color rgb="FFFF0000"/>
        <rFont val="Calibri Light"/>
        <family val="2"/>
        <scheme val="major"/>
      </rPr>
      <t>(1a,b,c,7)</t>
    </r>
  </si>
  <si>
    <r>
      <t>Burger végétarien</t>
    </r>
    <r>
      <rPr>
        <sz val="11"/>
        <color rgb="FFFF0000"/>
        <rFont val="Calibri Light"/>
        <family val="2"/>
        <scheme val="major"/>
      </rPr>
      <t xml:space="preserve">(1a,3,7)  </t>
    </r>
    <r>
      <rPr>
        <sz val="11"/>
        <color theme="1"/>
        <rFont val="Calibri Light"/>
        <family val="2"/>
        <scheme val="major"/>
      </rPr>
      <t xml:space="preserve">                Légumes grillées                       patate douce</t>
    </r>
  </si>
  <si>
    <r>
      <t>Tagliatelle Bolognese</t>
    </r>
    <r>
      <rPr>
        <sz val="11"/>
        <color rgb="FFFF0000"/>
        <rFont val="Calibri Light"/>
        <family val="2"/>
        <scheme val="major"/>
      </rPr>
      <t>(1a,3,9)</t>
    </r>
  </si>
  <si>
    <r>
      <t>Saumon</t>
    </r>
    <r>
      <rPr>
        <sz val="11"/>
        <color rgb="FFFF0000"/>
        <rFont val="Calibri Light"/>
        <family val="2"/>
        <scheme val="major"/>
      </rPr>
      <t xml:space="preserve">(4) </t>
    </r>
    <r>
      <rPr>
        <sz val="11"/>
        <color theme="1"/>
        <rFont val="Calibri Light"/>
        <family val="2"/>
        <scheme val="major"/>
      </rPr>
      <t xml:space="preserve">                             brocoli                                       ebly</t>
    </r>
    <r>
      <rPr>
        <sz val="11"/>
        <color rgb="FFFF0000"/>
        <rFont val="Calibri Light"/>
        <family val="2"/>
        <scheme val="major"/>
      </rPr>
      <t xml:space="preserve">(1a) </t>
    </r>
    <r>
      <rPr>
        <sz val="11"/>
        <color theme="1"/>
        <rFont val="Calibri Light"/>
        <family val="2"/>
        <scheme val="major"/>
      </rPr>
      <t xml:space="preserve">                                      creme de coco</t>
    </r>
  </si>
  <si>
    <r>
      <t>Tartes aux fraises</t>
    </r>
    <r>
      <rPr>
        <sz val="11"/>
        <color rgb="FFFF0000"/>
        <rFont val="Calibri Light"/>
        <family val="2"/>
        <scheme val="major"/>
      </rPr>
      <t>(1a,3,7)</t>
    </r>
  </si>
  <si>
    <r>
      <t>Yaourt</t>
    </r>
    <r>
      <rPr>
        <sz val="11"/>
        <color rgb="FFFF0000"/>
        <rFont val="Calibri Light"/>
        <family val="2"/>
        <scheme val="major"/>
      </rPr>
      <t xml:space="preserve">(7) </t>
    </r>
    <r>
      <rPr>
        <sz val="11"/>
        <color theme="1"/>
        <rFont val="Calibri Light"/>
        <family val="2"/>
        <scheme val="major"/>
      </rPr>
      <t>aux fruits</t>
    </r>
  </si>
  <si>
    <r>
      <t>Chipolata                  légumes                                      purée de pomme de terre</t>
    </r>
    <r>
      <rPr>
        <sz val="11"/>
        <color rgb="FFFF0000"/>
        <rFont val="Calibri Light"/>
        <family val="2"/>
        <scheme val="major"/>
      </rPr>
      <t>(7)</t>
    </r>
  </si>
  <si>
    <t>Poulet rôti                              légumes                                riz</t>
  </si>
  <si>
    <r>
      <t>Salade grecque</t>
    </r>
    <r>
      <rPr>
        <sz val="11"/>
        <color rgb="FFFF0000"/>
        <rFont val="Calibri Light"/>
        <family val="2"/>
        <scheme val="major"/>
      </rPr>
      <t>(7,10,12)</t>
    </r>
  </si>
  <si>
    <r>
      <t>Salade composée</t>
    </r>
    <r>
      <rPr>
        <sz val="11"/>
        <color rgb="FFFF0000"/>
        <rFont val="Calibri Light"/>
        <family val="2"/>
        <scheme val="major"/>
      </rPr>
      <t>(7,10,12)</t>
    </r>
  </si>
  <si>
    <r>
      <t>Salade tomate</t>
    </r>
    <r>
      <rPr>
        <sz val="11"/>
        <color rgb="FFFF0000"/>
        <rFont val="Calibri Light"/>
        <family val="2"/>
        <scheme val="major"/>
      </rPr>
      <t>(10,12)</t>
    </r>
  </si>
  <si>
    <r>
      <t>Salade céleri/carottes</t>
    </r>
    <r>
      <rPr>
        <sz val="11"/>
        <color rgb="FFFF0000"/>
        <rFont val="Calibri Light"/>
        <family val="2"/>
        <scheme val="major"/>
      </rPr>
      <t>(10,12)</t>
    </r>
  </si>
  <si>
    <r>
      <t>salade de choux rouge</t>
    </r>
    <r>
      <rPr>
        <sz val="11"/>
        <color rgb="FFFF0000"/>
        <rFont val="Calibri Light"/>
        <family val="2"/>
        <scheme val="major"/>
      </rPr>
      <t>(10,12)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</si>
</sst>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2"/>
      <color theme="1"/>
      <name val="Calibri Light"/>
      <family val="2"/>
      <scheme val="major"/>
    </font>
    <font>
      <sz val="11"/>
      <color theme="1"/>
      <name val="Calibri Light"/>
      <family val="2"/>
      <scheme val="major"/>
    </font>
    <font>
      <b/>
      <sz val="11"/>
      <color theme="1"/>
      <name val="Calibri Light"/>
      <family val="2"/>
      <scheme val="major"/>
    </font>
    <font>
      <sz val="8"/>
      <color theme="1"/>
      <name val="Calibri Light"/>
      <family val="2"/>
      <scheme val="major"/>
    </font>
    <font>
      <sz val="9"/>
      <color theme="1"/>
      <name val="Calibri Light"/>
      <family val="2"/>
      <scheme val="major"/>
    </font>
    <font>
      <sz val="9"/>
      <color rgb="FFFF0000"/>
      <name val="Calibri Light"/>
      <family val="2"/>
      <scheme val="major"/>
    </font>
    <font>
      <sz val="6"/>
      <color theme="1"/>
      <name val="Calibri Light"/>
      <family val="2"/>
      <scheme val="major"/>
    </font>
    <font>
      <sz val="12"/>
      <color theme="1"/>
      <name val="Calibri Light"/>
      <family val="2"/>
      <scheme val="major"/>
    </font>
    <font>
      <b/>
      <sz val="12"/>
      <color theme="1"/>
      <name val="Calibri Light"/>
      <family val="2"/>
      <scheme val="major"/>
    </font>
    <font>
      <sz val="11"/>
      <color rgb="FFFF0000"/>
      <name val="Calibri Light"/>
      <family val="2"/>
      <scheme val="major"/>
    </font>
    <font>
      <sz val="11"/>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auto="1"/>
      </bottom>
      <diagonal/>
    </border>
    <border>
      <left/>
      <right/>
      <top style="hair">
        <color auto="1"/>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0" fillId="2" borderId="0" xfId="0" applyFill="1"/>
    <xf numFmtId="0" fontId="1" fillId="2" borderId="0" xfId="0" applyFont="1" applyFill="1" applyAlignment="1">
      <alignment horizontal="right"/>
    </xf>
    <xf numFmtId="0" fontId="1" fillId="2" borderId="0" xfId="0" applyFont="1" applyFill="1"/>
    <xf numFmtId="0" fontId="3" fillId="2" borderId="0" xfId="0" applyFont="1" applyFill="1" applyProtection="1"/>
    <xf numFmtId="0" fontId="3" fillId="2" borderId="0" xfId="0" applyFont="1" applyFill="1" applyAlignment="1" applyProtection="1">
      <alignment horizontal="right"/>
    </xf>
    <xf numFmtId="0" fontId="3" fillId="2" borderId="0" xfId="0" applyFont="1" applyFill="1" applyAlignment="1" applyProtection="1">
      <alignment vertical="center"/>
    </xf>
    <xf numFmtId="0" fontId="3" fillId="2" borderId="0" xfId="0" applyFont="1" applyFill="1" applyAlignment="1" applyProtection="1">
      <alignment horizontal="right" vertical="center"/>
    </xf>
    <xf numFmtId="0" fontId="6" fillId="2" borderId="0" xfId="0" applyFont="1" applyFill="1" applyProtection="1"/>
    <xf numFmtId="0" fontId="6" fillId="2" borderId="0" xfId="0" applyFont="1" applyFill="1" applyBorder="1" applyAlignment="1" applyProtection="1">
      <alignment horizontal="center" vertical="center" wrapText="1"/>
    </xf>
    <xf numFmtId="0" fontId="6" fillId="2" borderId="0" xfId="0" applyFont="1" applyFill="1" applyAlignment="1" applyProtection="1">
      <alignment horizontal="left"/>
    </xf>
    <xf numFmtId="0" fontId="6" fillId="2" borderId="0" xfId="0" applyFont="1" applyFill="1" applyBorder="1" applyAlignment="1" applyProtection="1">
      <alignment horizontal="left" vertical="center"/>
    </xf>
    <xf numFmtId="0" fontId="6" fillId="2" borderId="0" xfId="0" applyFont="1" applyFill="1" applyAlignment="1" applyProtection="1">
      <alignment horizontal="right"/>
    </xf>
    <xf numFmtId="0" fontId="0" fillId="2" borderId="0" xfId="0" applyFill="1" applyAlignment="1"/>
    <xf numFmtId="0" fontId="0" fillId="2" borderId="0" xfId="0" applyFill="1" applyAlignment="1">
      <alignment horizontal="center" vertical="top" wrapText="1"/>
    </xf>
    <xf numFmtId="0" fontId="0" fillId="2" borderId="0" xfId="0" applyFill="1" applyAlignment="1">
      <alignment horizontal="center" wrapText="1"/>
    </xf>
    <xf numFmtId="0" fontId="8" fillId="2" borderId="0" xfId="0" applyFont="1" applyFill="1" applyProtection="1"/>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xf>
    <xf numFmtId="0" fontId="8" fillId="2" borderId="0" xfId="0" applyFont="1" applyFill="1" applyAlignment="1" applyProtection="1">
      <alignment horizontal="right"/>
    </xf>
    <xf numFmtId="0" fontId="3" fillId="3" borderId="0" xfId="0" applyFont="1" applyFill="1" applyBorder="1" applyProtection="1"/>
    <xf numFmtId="1" fontId="4" fillId="4" borderId="0" xfId="0" applyNumberFormat="1" applyFont="1" applyFill="1" applyBorder="1" applyAlignment="1" applyProtection="1">
      <alignment horizontal="right"/>
    </xf>
    <xf numFmtId="0" fontId="3" fillId="3" borderId="3" xfId="0" applyFont="1" applyFill="1" applyBorder="1" applyProtection="1"/>
    <xf numFmtId="0" fontId="4" fillId="4" borderId="0" xfId="0" applyFont="1" applyFill="1" applyBorder="1" applyProtection="1"/>
    <xf numFmtId="0" fontId="3" fillId="3" borderId="4" xfId="0" applyFont="1" applyFill="1" applyBorder="1" applyProtection="1"/>
    <xf numFmtId="1" fontId="4" fillId="4" borderId="4" xfId="0" applyNumberFormat="1" applyFont="1" applyFill="1" applyBorder="1" applyProtection="1"/>
    <xf numFmtId="1" fontId="4" fillId="4" borderId="3" xfId="0" applyNumberFormat="1" applyFont="1" applyFill="1" applyBorder="1" applyAlignment="1" applyProtection="1">
      <alignment horizontal="right"/>
    </xf>
    <xf numFmtId="14" fontId="3" fillId="2" borderId="0" xfId="0" applyNumberFormat="1" applyFont="1" applyFill="1" applyAlignment="1" applyProtection="1">
      <alignment horizontal="right"/>
    </xf>
    <xf numFmtId="14" fontId="3" fillId="2" borderId="0" xfId="0" applyNumberFormat="1" applyFont="1" applyFill="1" applyProtection="1"/>
    <xf numFmtId="0" fontId="4" fillId="4" borderId="0" xfId="0" applyNumberFormat="1" applyFont="1" applyFill="1" applyBorder="1" applyProtection="1"/>
    <xf numFmtId="14" fontId="4" fillId="4" borderId="3" xfId="0" applyNumberFormat="1" applyFont="1" applyFill="1" applyBorder="1" applyProtection="1"/>
    <xf numFmtId="0" fontId="9" fillId="5" borderId="3" xfId="0" applyFont="1" applyFill="1" applyBorder="1" applyAlignment="1" applyProtection="1">
      <alignment vertical="center"/>
    </xf>
    <xf numFmtId="0" fontId="3" fillId="5" borderId="4" xfId="0" applyFont="1" applyFill="1" applyBorder="1" applyProtection="1"/>
    <xf numFmtId="0" fontId="10" fillId="6" borderId="3" xfId="0" applyFont="1" applyFill="1" applyBorder="1" applyAlignment="1" applyProtection="1">
      <alignment horizontal="right" vertical="center"/>
    </xf>
    <xf numFmtId="14" fontId="4" fillId="6" borderId="4" xfId="0" applyNumberFormat="1" applyFont="1" applyFill="1" applyBorder="1" applyAlignment="1" applyProtection="1">
      <alignment horizontal="right"/>
    </xf>
    <xf numFmtId="0" fontId="3" fillId="2" borderId="1" xfId="0" applyFont="1" applyFill="1" applyBorder="1" applyAlignment="1" applyProtection="1">
      <alignment vertical="top" wrapText="1"/>
    </xf>
    <xf numFmtId="0" fontId="5" fillId="2" borderId="1" xfId="0" applyFont="1" applyFill="1" applyBorder="1" applyAlignment="1" applyProtection="1">
      <alignment vertical="center" wrapText="1"/>
    </xf>
    <xf numFmtId="0" fontId="2" fillId="2" borderId="2"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0" fillId="2" borderId="0" xfId="0" applyFill="1" applyAlignment="1">
      <alignment horizontal="center" vertical="top" wrapText="1"/>
    </xf>
    <xf numFmtId="0" fontId="0" fillId="2" borderId="0" xfId="0" applyFill="1" applyAlignment="1">
      <alignment horizontal="center" wrapText="1"/>
    </xf>
  </cellXfs>
  <cellStyles count="1">
    <cellStyle name="Normal" xfId="0" builtinId="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101599</xdr:colOff>
      <xdr:row>32</xdr:row>
      <xdr:rowOff>101602</xdr:rowOff>
    </xdr:from>
    <xdr:to>
      <xdr:col>9</xdr:col>
      <xdr:colOff>522286</xdr:colOff>
      <xdr:row>32</xdr:row>
      <xdr:rowOff>522289</xdr:rowOff>
    </xdr:to>
    <xdr:pic>
      <xdr:nvPicPr>
        <xdr:cNvPr id="6" name="Imag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3399" y="7140577"/>
          <a:ext cx="420687" cy="420687"/>
        </a:xfrm>
        <a:prstGeom prst="rect">
          <a:avLst/>
        </a:prstGeom>
      </xdr:spPr>
    </xdr:pic>
    <xdr:clientData/>
  </xdr:twoCellAnchor>
  <xdr:twoCellAnchor editAs="oneCell">
    <xdr:from>
      <xdr:col>5</xdr:col>
      <xdr:colOff>101601</xdr:colOff>
      <xdr:row>32</xdr:row>
      <xdr:rowOff>149230</xdr:rowOff>
    </xdr:from>
    <xdr:to>
      <xdr:col>5</xdr:col>
      <xdr:colOff>538164</xdr:colOff>
      <xdr:row>32</xdr:row>
      <xdr:rowOff>471890</xdr:rowOff>
    </xdr:to>
    <xdr:pic>
      <xdr:nvPicPr>
        <xdr:cNvPr id="7" name="Picture 6" descr="Fairtrade Lëtzebuerg"/>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041" b="26520"/>
        <a:stretch/>
      </xdr:blipFill>
      <xdr:spPr bwMode="auto">
        <a:xfrm>
          <a:off x="3492501" y="7188205"/>
          <a:ext cx="436563" cy="322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266700</xdr:colOff>
      <xdr:row>1</xdr:row>
      <xdr:rowOff>83571</xdr:rowOff>
    </xdr:from>
    <xdr:to>
      <xdr:col>12</xdr:col>
      <xdr:colOff>593882</xdr:colOff>
      <xdr:row>1</xdr:row>
      <xdr:rowOff>854868</xdr:rowOff>
    </xdr:to>
    <xdr:pic>
      <xdr:nvPicPr>
        <xdr:cNvPr id="49" name="Picture 4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58300" y="83571"/>
          <a:ext cx="1193957" cy="771297"/>
        </a:xfrm>
        <a:prstGeom prst="rect">
          <a:avLst/>
        </a:prstGeom>
      </xdr:spPr>
    </xdr:pic>
    <xdr:clientData/>
  </xdr:twoCellAnchor>
  <xdr:twoCellAnchor editAs="oneCell">
    <xdr:from>
      <xdr:col>1</xdr:col>
      <xdr:colOff>28575</xdr:colOff>
      <xdr:row>32</xdr:row>
      <xdr:rowOff>104775</xdr:rowOff>
    </xdr:from>
    <xdr:to>
      <xdr:col>1</xdr:col>
      <xdr:colOff>781050</xdr:colOff>
      <xdr:row>32</xdr:row>
      <xdr:rowOff>476922</xdr:rowOff>
    </xdr:to>
    <xdr:pic>
      <xdr:nvPicPr>
        <xdr:cNvPr id="46" name="Picture 45" descr="http://www.sou-schmaacht-letzebuerg.lu/themes/souschmaart/images/logo.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 y="7277100"/>
          <a:ext cx="752475" cy="372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tabSelected="1" topLeftCell="A2" zoomScale="80" zoomScaleNormal="80" workbookViewId="0">
      <selection activeCell="P12" sqref="P12"/>
    </sheetView>
  </sheetViews>
  <sheetFormatPr defaultColWidth="9.140625" defaultRowHeight="15" x14ac:dyDescent="0.25"/>
  <cols>
    <col min="1" max="1" width="4.7109375" style="4" customWidth="1"/>
    <col min="2" max="13" width="12.7109375" style="4" customWidth="1"/>
    <col min="14" max="14" width="4.7109375" style="4" customWidth="1"/>
    <col min="15" max="15" width="18.5703125" style="4" customWidth="1"/>
    <col min="16" max="16" width="15.42578125" style="4" customWidth="1"/>
    <col min="17" max="17" width="21.7109375" style="4" customWidth="1"/>
    <col min="18" max="18" width="14" style="5" customWidth="1"/>
    <col min="19" max="20" width="11.5703125" style="4" bestFit="1" customWidth="1"/>
    <col min="21" max="16384" width="9.140625" style="4"/>
  </cols>
  <sheetData>
    <row r="1" spans="2:20" ht="14.25" hidden="1" customHeight="1" x14ac:dyDescent="0.25"/>
    <row r="2" spans="2:20" s="6" customFormat="1" ht="72.75" customHeight="1" x14ac:dyDescent="0.25">
      <c r="B2" s="37" t="str">
        <f>IF(WEEKDAY(R4)=2,IF(Setup!X11&lt;&gt;Setup!X13,IF(R3="LUX","Menu vum "&amp;Setup!X10&amp;". "&amp;Setup!X11&amp;" bis den "&amp;Setup!X12&amp;". "&amp;Setup!X13&amp;" "&amp;Setup!X9,IF(R3="FR","Menu du "&amp;Setup!X10&amp;" "&amp;Setup!X11&amp;" au "&amp;Setup!X12&amp;" "&amp;Setup!X13&amp;" "&amp;Setup!X9,IF(R3="DE","Menu vom "&amp;Setup!X10&amp;". "&amp;Setup!X11&amp;" bis "&amp;Setup!X12&amp;". "&amp;Setup!X13&amp;" "&amp;Setup!X9))),IF(R3="LUX","Menu vum "&amp;Setup!X10&amp;". bis den "&amp;Setup!X12&amp;". "&amp;Setup!X13&amp;" "&amp;Setup!X9,IF(R3="FR","Menu du "&amp;Setup!X10&amp;" au "&amp;Setup!X12&amp;" "&amp;Setup!X13&amp;" "&amp;Setup!X9,IF(R3="DE","Menu vom "&amp;Setup!X10&amp;". bis "&amp;Setup!X12&amp;". "&amp;Setup!X13&amp;" "&amp;Setup!X9)))),IF(Menu!R3="LUX",Setup!B41,IF(Menu!R3="FR",Setup!C41,IF(Menu!R3="DE",Setup!D41))))</f>
        <v>Menu du 22 au 26 avril 2024</v>
      </c>
      <c r="C2" s="37"/>
      <c r="D2" s="37"/>
      <c r="E2" s="37"/>
      <c r="F2" s="37"/>
      <c r="G2" s="37"/>
      <c r="H2" s="37"/>
      <c r="I2" s="37"/>
      <c r="J2" s="37"/>
      <c r="K2" s="37"/>
      <c r="L2" s="37"/>
      <c r="M2" s="37"/>
      <c r="R2" s="7"/>
    </row>
    <row r="3" spans="2:20" s="6" customFormat="1" ht="36" customHeight="1" x14ac:dyDescent="0.25">
      <c r="B3" s="54"/>
      <c r="C3" s="54"/>
      <c r="D3" s="55" t="str">
        <f>IF(R3="LUX",Setup!B2,IF(R3="FR",Setup!B3,IF(R3="DE",Setup!B4)))</f>
        <v>Lundi</v>
      </c>
      <c r="E3" s="55"/>
      <c r="F3" s="55" t="str">
        <f>IF(R3="LUX",Setup!C2,IF(R3="FR",Setup!C3,IF(R3="DE",Setup!C4)))</f>
        <v>Mardi</v>
      </c>
      <c r="G3" s="55"/>
      <c r="H3" s="55" t="str">
        <f>IF(R3="LUX",Setup!D2,IF(R3="FR",Setup!D3,IF(R3="DE",Setup!D4)))</f>
        <v>Mercredi</v>
      </c>
      <c r="I3" s="55"/>
      <c r="J3" s="55" t="str">
        <f>IF(R3="LUX",Setup!E2,IF(R3="FR",Setup!E3,IF(R3="DE",Setup!E4)))</f>
        <v>Jeudi</v>
      </c>
      <c r="K3" s="55"/>
      <c r="L3" s="55" t="str">
        <f>IF(R3="LUX",Setup!F2,IF(R3="FR",Setup!F3,IF(R3="DE",Setup!F4)))</f>
        <v>Vendredi</v>
      </c>
      <c r="M3" s="55"/>
      <c r="Q3" s="31" t="s">
        <v>65</v>
      </c>
      <c r="R3" s="33" t="s">
        <v>23</v>
      </c>
    </row>
    <row r="4" spans="2:20" ht="18" customHeight="1" x14ac:dyDescent="0.25">
      <c r="B4" s="39" t="str">
        <f>IF(R3="LUX",Setup!B7,IF(R3="FR",Setup!C7,IF(R3="DE",Setup!D7)))</f>
        <v>Matin</v>
      </c>
      <c r="C4" s="39"/>
      <c r="D4" s="39" t="s">
        <v>138</v>
      </c>
      <c r="E4" s="39"/>
      <c r="F4" s="39" t="s">
        <v>139</v>
      </c>
      <c r="G4" s="39"/>
      <c r="H4" s="39" t="s">
        <v>140</v>
      </c>
      <c r="I4" s="39"/>
      <c r="J4" s="39" t="s">
        <v>141</v>
      </c>
      <c r="K4" s="39"/>
      <c r="L4" s="48" t="s">
        <v>142</v>
      </c>
      <c r="M4" s="49"/>
      <c r="Q4" s="32" t="str">
        <f>IF(R3="LUX",Setup!B39,IF(R3="FR",Setup!C39,IF(R3="DE",Setup!D39)))</f>
        <v>Date lundi (début)</v>
      </c>
      <c r="R4" s="34">
        <v>45404</v>
      </c>
    </row>
    <row r="5" spans="2:20" ht="18" customHeight="1" x14ac:dyDescent="0.25">
      <c r="B5" s="39"/>
      <c r="C5" s="39"/>
      <c r="D5" s="39"/>
      <c r="E5" s="39"/>
      <c r="F5" s="39"/>
      <c r="G5" s="39"/>
      <c r="H5" s="39"/>
      <c r="I5" s="39"/>
      <c r="J5" s="39"/>
      <c r="K5" s="39"/>
      <c r="L5" s="50"/>
      <c r="M5" s="51"/>
    </row>
    <row r="6" spans="2:20" ht="18" customHeight="1" x14ac:dyDescent="0.25">
      <c r="B6" s="39"/>
      <c r="C6" s="39"/>
      <c r="D6" s="39"/>
      <c r="E6" s="39"/>
      <c r="F6" s="39"/>
      <c r="G6" s="39"/>
      <c r="H6" s="39"/>
      <c r="I6" s="39"/>
      <c r="J6" s="39"/>
      <c r="K6" s="39"/>
      <c r="L6" s="52"/>
      <c r="M6" s="53"/>
    </row>
    <row r="7" spans="2:20" ht="18" customHeight="1" x14ac:dyDescent="0.25">
      <c r="B7" s="39" t="str">
        <f>IF(R3="LUX",Setup!B8,IF(R3="FR",Setup!C8,IF(R3="DE",Setup!D8)))</f>
        <v>Midi</v>
      </c>
      <c r="C7" s="39" t="str">
        <f>IF(R3="LUX",Setup!B9,IF(R3="FR",Setup!C9,IF(R3="DE",Setup!D9)))</f>
        <v>Entrée</v>
      </c>
      <c r="D7" s="38" t="s">
        <v>153</v>
      </c>
      <c r="E7" s="38"/>
      <c r="F7" s="38" t="s">
        <v>155</v>
      </c>
      <c r="G7" s="38"/>
      <c r="H7" s="38" t="s">
        <v>154</v>
      </c>
      <c r="I7" s="38"/>
      <c r="J7" s="38" t="s">
        <v>156</v>
      </c>
      <c r="K7" s="38"/>
      <c r="L7" s="38" t="s">
        <v>157</v>
      </c>
      <c r="M7" s="38"/>
    </row>
    <row r="8" spans="2:20" ht="18" customHeight="1" x14ac:dyDescent="0.25">
      <c r="B8" s="39"/>
      <c r="C8" s="39"/>
      <c r="D8" s="38"/>
      <c r="E8" s="38"/>
      <c r="F8" s="38"/>
      <c r="G8" s="38"/>
      <c r="H8" s="38"/>
      <c r="I8" s="38"/>
      <c r="J8" s="38"/>
      <c r="K8" s="38"/>
      <c r="L8" s="38"/>
      <c r="M8" s="38"/>
      <c r="R8" s="27"/>
      <c r="S8" s="28"/>
    </row>
    <row r="9" spans="2:20" ht="18" customHeight="1" x14ac:dyDescent="0.25">
      <c r="B9" s="39"/>
      <c r="C9" s="39" t="str">
        <f>IF(R3="LUX",Setup!B10,IF(R3="FR",Setup!C10,IF(R3="DE",Setup!D10)))</f>
        <v>Plat principal</v>
      </c>
      <c r="D9" s="40" t="s">
        <v>151</v>
      </c>
      <c r="E9" s="41"/>
      <c r="F9" s="46" t="s">
        <v>146</v>
      </c>
      <c r="G9" s="46"/>
      <c r="H9" s="47" t="s">
        <v>147</v>
      </c>
      <c r="I9" s="46"/>
      <c r="J9" s="46" t="s">
        <v>148</v>
      </c>
      <c r="K9" s="46"/>
      <c r="L9" s="46" t="s">
        <v>152</v>
      </c>
      <c r="M9" s="46"/>
    </row>
    <row r="10" spans="2:20" ht="18" customHeight="1" x14ac:dyDescent="0.25">
      <c r="B10" s="39"/>
      <c r="C10" s="39"/>
      <c r="D10" s="42"/>
      <c r="E10" s="43"/>
      <c r="F10" s="46"/>
      <c r="G10" s="46"/>
      <c r="H10" s="46"/>
      <c r="I10" s="46"/>
      <c r="J10" s="46"/>
      <c r="K10" s="46"/>
      <c r="L10" s="46"/>
      <c r="M10" s="46"/>
    </row>
    <row r="11" spans="2:20" ht="18" customHeight="1" x14ac:dyDescent="0.25">
      <c r="B11" s="39"/>
      <c r="C11" s="39"/>
      <c r="D11" s="42"/>
      <c r="E11" s="43"/>
      <c r="F11" s="46"/>
      <c r="G11" s="46"/>
      <c r="H11" s="46"/>
      <c r="I11" s="46"/>
      <c r="J11" s="46"/>
      <c r="K11" s="46"/>
      <c r="L11" s="46"/>
      <c r="M11" s="46"/>
      <c r="T11" s="28"/>
    </row>
    <row r="12" spans="2:20" ht="18" customHeight="1" x14ac:dyDescent="0.25">
      <c r="B12" s="39"/>
      <c r="C12" s="39"/>
      <c r="D12" s="42"/>
      <c r="E12" s="43"/>
      <c r="F12" s="46"/>
      <c r="G12" s="46"/>
      <c r="H12" s="46"/>
      <c r="I12" s="46"/>
      <c r="J12" s="46"/>
      <c r="K12" s="46"/>
      <c r="L12" s="46"/>
      <c r="M12" s="46"/>
    </row>
    <row r="13" spans="2:20" ht="18" customHeight="1" x14ac:dyDescent="0.25">
      <c r="B13" s="39"/>
      <c r="C13" s="39"/>
      <c r="D13" s="42"/>
      <c r="E13" s="43"/>
      <c r="F13" s="46"/>
      <c r="G13" s="46"/>
      <c r="H13" s="46"/>
      <c r="I13" s="46"/>
      <c r="J13" s="46"/>
      <c r="K13" s="46"/>
      <c r="L13" s="46"/>
      <c r="M13" s="46"/>
    </row>
    <row r="14" spans="2:20" ht="18" customHeight="1" x14ac:dyDescent="0.25">
      <c r="B14" s="39"/>
      <c r="C14" s="39"/>
      <c r="D14" s="44"/>
      <c r="E14" s="45"/>
      <c r="F14" s="46"/>
      <c r="G14" s="46"/>
      <c r="H14" s="46"/>
      <c r="I14" s="46"/>
      <c r="J14" s="46"/>
      <c r="K14" s="46"/>
      <c r="L14" s="46"/>
      <c r="M14" s="46"/>
    </row>
    <row r="15" spans="2:20" ht="18" customHeight="1" x14ac:dyDescent="0.25">
      <c r="B15" s="39"/>
      <c r="C15" s="39" t="str">
        <f>IF(R3="LUX",Setup!B11,IF(R3="FR",Setup!C11,IF(R3="DE",Setup!D11)))</f>
        <v>Dessert</v>
      </c>
      <c r="D15" s="38" t="s">
        <v>137</v>
      </c>
      <c r="E15" s="38"/>
      <c r="F15" s="38" t="s">
        <v>149</v>
      </c>
      <c r="G15" s="38"/>
      <c r="H15" s="38" t="s">
        <v>137</v>
      </c>
      <c r="I15" s="38"/>
      <c r="J15" s="38" t="s">
        <v>150</v>
      </c>
      <c r="K15" s="38"/>
      <c r="L15" s="38" t="s">
        <v>137</v>
      </c>
      <c r="M15" s="38"/>
    </row>
    <row r="16" spans="2:20" ht="18" customHeight="1" x14ac:dyDescent="0.25">
      <c r="B16" s="39"/>
      <c r="C16" s="39"/>
      <c r="D16" s="38"/>
      <c r="E16" s="38"/>
      <c r="F16" s="38"/>
      <c r="G16" s="38"/>
      <c r="H16" s="38"/>
      <c r="I16" s="38"/>
      <c r="J16" s="38"/>
      <c r="K16" s="38"/>
      <c r="L16" s="38"/>
      <c r="M16" s="38"/>
    </row>
    <row r="17" spans="2:18" ht="18" customHeight="1" x14ac:dyDescent="0.25">
      <c r="B17" s="39" t="str">
        <f>IF(R3="LUX",Setup!B12,IF(R3="FR",Setup!C12,IF(R3="DE",Setup!D12)))</f>
        <v>Collation</v>
      </c>
      <c r="C17" s="39"/>
      <c r="D17" s="48" t="s">
        <v>141</v>
      </c>
      <c r="E17" s="49"/>
      <c r="F17" s="48" t="s">
        <v>143</v>
      </c>
      <c r="G17" s="49"/>
      <c r="H17" s="48" t="s">
        <v>144</v>
      </c>
      <c r="I17" s="49"/>
      <c r="J17" s="48" t="s">
        <v>145</v>
      </c>
      <c r="K17" s="49"/>
      <c r="L17" s="48" t="s">
        <v>139</v>
      </c>
      <c r="M17" s="49"/>
    </row>
    <row r="18" spans="2:18" ht="18" customHeight="1" x14ac:dyDescent="0.25">
      <c r="B18" s="39"/>
      <c r="C18" s="39"/>
      <c r="D18" s="50"/>
      <c r="E18" s="51"/>
      <c r="F18" s="50"/>
      <c r="G18" s="51"/>
      <c r="H18" s="50"/>
      <c r="I18" s="51"/>
      <c r="J18" s="50"/>
      <c r="K18" s="51"/>
      <c r="L18" s="50"/>
      <c r="M18" s="51"/>
    </row>
    <row r="19" spans="2:18" ht="18" customHeight="1" x14ac:dyDescent="0.25">
      <c r="B19" s="58"/>
      <c r="C19" s="58"/>
      <c r="D19" s="52"/>
      <c r="E19" s="53"/>
      <c r="F19" s="52"/>
      <c r="G19" s="53"/>
      <c r="H19" s="52"/>
      <c r="I19" s="53"/>
      <c r="J19" s="52"/>
      <c r="K19" s="53"/>
      <c r="L19" s="52"/>
      <c r="M19" s="53"/>
    </row>
    <row r="20" spans="2:18" s="16" customFormat="1" x14ac:dyDescent="0.25">
      <c r="B20" s="59"/>
      <c r="C20" s="60"/>
      <c r="D20" s="60"/>
      <c r="E20" s="60"/>
      <c r="F20" s="60"/>
      <c r="G20" s="60"/>
      <c r="H20" s="60"/>
      <c r="I20" s="60"/>
      <c r="J20" s="60"/>
      <c r="K20" s="60"/>
      <c r="L20" s="60"/>
      <c r="M20" s="61"/>
      <c r="P20" s="4"/>
      <c r="R20" s="19"/>
    </row>
    <row r="21" spans="2:18" s="8" customFormat="1" x14ac:dyDescent="0.25">
      <c r="B21" s="8" t="s">
        <v>66</v>
      </c>
      <c r="C21" s="9"/>
      <c r="D21" s="9"/>
      <c r="E21" s="9"/>
      <c r="F21" s="8" t="s">
        <v>72</v>
      </c>
      <c r="J21" s="8" t="s">
        <v>81</v>
      </c>
      <c r="L21" s="9"/>
      <c r="M21" s="9"/>
      <c r="P21" s="4"/>
      <c r="R21" s="12"/>
    </row>
    <row r="22" spans="2:18" s="8" customFormat="1" ht="12" x14ac:dyDescent="0.2">
      <c r="B22" s="8" t="s">
        <v>68</v>
      </c>
      <c r="C22" s="9"/>
      <c r="D22" s="9"/>
      <c r="E22" s="9"/>
      <c r="F22" s="8" t="s">
        <v>75</v>
      </c>
      <c r="J22" s="8" t="s">
        <v>82</v>
      </c>
      <c r="L22" s="11"/>
      <c r="M22" s="11"/>
      <c r="R22" s="12"/>
    </row>
    <row r="23" spans="2:18" s="8" customFormat="1" ht="12" x14ac:dyDescent="0.2">
      <c r="B23" s="8" t="s">
        <v>71</v>
      </c>
      <c r="C23" s="9"/>
      <c r="D23" s="9"/>
      <c r="E23" s="9"/>
      <c r="F23" s="8" t="s">
        <v>107</v>
      </c>
      <c r="J23" s="8" t="s">
        <v>108</v>
      </c>
      <c r="L23" s="11"/>
      <c r="M23" s="11"/>
      <c r="R23" s="12"/>
    </row>
    <row r="24" spans="2:18" s="8" customFormat="1" ht="12" x14ac:dyDescent="0.2">
      <c r="B24" s="8" t="s">
        <v>74</v>
      </c>
      <c r="C24" s="9"/>
      <c r="D24" s="9"/>
      <c r="E24" s="9"/>
      <c r="F24" s="10" t="s">
        <v>106</v>
      </c>
      <c r="J24" s="11" t="s">
        <v>104</v>
      </c>
      <c r="L24" s="11"/>
      <c r="M24" s="11"/>
      <c r="R24" s="12"/>
    </row>
    <row r="25" spans="2:18" s="8" customFormat="1" ht="12" x14ac:dyDescent="0.2">
      <c r="B25" s="8" t="s">
        <v>77</v>
      </c>
      <c r="C25" s="9"/>
      <c r="D25" s="9"/>
      <c r="E25" s="9"/>
      <c r="F25" s="11" t="s">
        <v>70</v>
      </c>
      <c r="J25" s="11" t="s">
        <v>83</v>
      </c>
      <c r="L25" s="11"/>
      <c r="M25" s="11"/>
      <c r="R25" s="12"/>
    </row>
    <row r="26" spans="2:18" s="8" customFormat="1" ht="12" x14ac:dyDescent="0.2">
      <c r="B26" s="8" t="s">
        <v>78</v>
      </c>
      <c r="C26" s="9"/>
      <c r="D26" s="9"/>
      <c r="E26" s="9"/>
      <c r="F26" s="11" t="s">
        <v>73</v>
      </c>
      <c r="J26" s="11" t="s">
        <v>84</v>
      </c>
      <c r="L26" s="11"/>
      <c r="M26" s="11"/>
      <c r="R26" s="12"/>
    </row>
    <row r="27" spans="2:18" s="8" customFormat="1" ht="12" x14ac:dyDescent="0.2">
      <c r="B27" s="8" t="s">
        <v>79</v>
      </c>
      <c r="C27" s="9"/>
      <c r="D27" s="9"/>
      <c r="E27" s="9"/>
      <c r="F27" s="11" t="s">
        <v>76</v>
      </c>
      <c r="J27" s="11" t="s">
        <v>85</v>
      </c>
      <c r="L27" s="11"/>
      <c r="M27" s="11"/>
      <c r="R27" s="12"/>
    </row>
    <row r="28" spans="2:18" s="8" customFormat="1" ht="12" x14ac:dyDescent="0.2">
      <c r="B28" s="11" t="s">
        <v>80</v>
      </c>
      <c r="C28" s="9"/>
      <c r="D28" s="9"/>
      <c r="E28" s="9"/>
      <c r="F28" s="11" t="s">
        <v>103</v>
      </c>
      <c r="J28" s="11" t="s">
        <v>86</v>
      </c>
      <c r="L28" s="11"/>
      <c r="M28" s="11"/>
      <c r="R28" s="12"/>
    </row>
    <row r="29" spans="2:18" s="8" customFormat="1" ht="12" x14ac:dyDescent="0.2">
      <c r="B29" s="8" t="s">
        <v>67</v>
      </c>
      <c r="C29" s="9"/>
      <c r="D29" s="9"/>
      <c r="E29" s="9"/>
      <c r="F29" s="11" t="s">
        <v>109</v>
      </c>
      <c r="J29" s="11" t="s">
        <v>87</v>
      </c>
      <c r="L29" s="11"/>
      <c r="M29" s="11"/>
      <c r="R29" s="12"/>
    </row>
    <row r="30" spans="2:18" s="8" customFormat="1" ht="12" x14ac:dyDescent="0.2">
      <c r="B30" s="8" t="s">
        <v>69</v>
      </c>
      <c r="C30" s="9"/>
      <c r="D30" s="9"/>
      <c r="E30" s="9"/>
      <c r="F30" s="11" t="s">
        <v>105</v>
      </c>
      <c r="J30" s="11"/>
      <c r="L30" s="11"/>
      <c r="M30" s="11"/>
      <c r="R30" s="12"/>
    </row>
    <row r="31" spans="2:18" s="16" customFormat="1" ht="3.75" customHeight="1" x14ac:dyDescent="0.15">
      <c r="C31" s="17"/>
      <c r="D31" s="17"/>
      <c r="E31" s="17"/>
      <c r="F31" s="18"/>
      <c r="J31" s="18"/>
      <c r="L31" s="18"/>
      <c r="M31" s="18"/>
      <c r="R31" s="19"/>
    </row>
    <row r="32" spans="2:18" s="8" customFormat="1" ht="42" customHeight="1" x14ac:dyDescent="0.2">
      <c r="B32" s="56" t="str">
        <f>IF(R3="LUX",Setup!B57,IF(R3="FR",Setup!B58,IF(R3="DE",Setup!B59)))</f>
        <v xml:space="preserve">Nous mettons beaucoup de valeurs dans une cuisine régionale, saisonnière et durable et nous utilisons des produits frais dans nos menus. 
Nous remplissons dans toutes nos maisons autant les critères de la convention "Sou schmaacht Lëtzebuerg" que ceux de "Fairtrade zone".
Nous travaillons autant des produits BIO luxembourgeois que ceux de la Grande Région. </v>
      </c>
      <c r="C32" s="56"/>
      <c r="D32" s="56"/>
      <c r="E32" s="56"/>
      <c r="F32" s="56"/>
      <c r="G32" s="56"/>
      <c r="H32" s="56"/>
      <c r="I32" s="56"/>
      <c r="J32" s="56"/>
      <c r="K32" s="56"/>
      <c r="L32" s="56"/>
      <c r="M32" s="56"/>
      <c r="R32" s="12"/>
    </row>
    <row r="33" spans="2:13" ht="50.1" customHeight="1" x14ac:dyDescent="0.25">
      <c r="B33" s="35"/>
      <c r="C33" s="57" t="str">
        <f>IF(R3="LUX",Setup!B44,IF(R3="FR",Setup!B48,IF(R3="DE",Setup!B52)))</f>
        <v>Viande de boeuf, pommes de terre, oeufs et produits laitiers sont toujours de provenance luxembourgeois. Autres produits selon menu et offre.</v>
      </c>
      <c r="D33" s="57"/>
      <c r="E33" s="57"/>
      <c r="F33" s="36"/>
      <c r="G33" s="57" t="str">
        <f>IF(R3="LUX",Setup!B45,IF(R3="FR",Setup!B49,IF(R3="DE",Setup!B53)))</f>
        <v>Ananas, bananes et galettes de riz sont toujours issus du commerce équitable dans nos maisons. Autres produits selon menu et offre.</v>
      </c>
      <c r="H33" s="57"/>
      <c r="I33" s="57"/>
      <c r="J33" s="36"/>
      <c r="K33" s="57" t="str">
        <f>IF(R3="LUX",Setup!B46,IF(R3="FR",Setup!B50,IF(R3="DE",Setup!B54)))</f>
        <v>Produits BIO de producteurs locaux ou de la Grande Région (p.ex. fruits, légumes, pâtes…). Autres produits selon menu et offre.</v>
      </c>
      <c r="L33" s="57"/>
      <c r="M33" s="57"/>
    </row>
  </sheetData>
  <sheetProtection sheet="1" scenarios="1" formatCells="0"/>
  <protectedRanges>
    <protectedRange sqref="Q3:R4 D4:M19 B34:M34 B2 B20:M20" name="Range1"/>
  </protectedRanges>
  <mergeCells count="43">
    <mergeCell ref="B32:M32"/>
    <mergeCell ref="G33:I33"/>
    <mergeCell ref="K33:M33"/>
    <mergeCell ref="C15:C16"/>
    <mergeCell ref="D15:E16"/>
    <mergeCell ref="B17:C19"/>
    <mergeCell ref="D17:E19"/>
    <mergeCell ref="J17:K19"/>
    <mergeCell ref="H17:I19"/>
    <mergeCell ref="L17:M19"/>
    <mergeCell ref="C33:E33"/>
    <mergeCell ref="F17:G19"/>
    <mergeCell ref="B20:M20"/>
    <mergeCell ref="H7:I8"/>
    <mergeCell ref="J7:K8"/>
    <mergeCell ref="L4:M6"/>
    <mergeCell ref="B3:C3"/>
    <mergeCell ref="D3:E3"/>
    <mergeCell ref="F3:G3"/>
    <mergeCell ref="H3:I3"/>
    <mergeCell ref="J3:K3"/>
    <mergeCell ref="L3:M3"/>
    <mergeCell ref="B4:C6"/>
    <mergeCell ref="D4:E6"/>
    <mergeCell ref="F4:G6"/>
    <mergeCell ref="H4:I6"/>
    <mergeCell ref="J4:K6"/>
    <mergeCell ref="B2:M2"/>
    <mergeCell ref="F15:G16"/>
    <mergeCell ref="H15:I16"/>
    <mergeCell ref="J15:K16"/>
    <mergeCell ref="L15:M16"/>
    <mergeCell ref="B7:B16"/>
    <mergeCell ref="L7:M8"/>
    <mergeCell ref="C9:C14"/>
    <mergeCell ref="D9:E14"/>
    <mergeCell ref="F9:G14"/>
    <mergeCell ref="H9:I14"/>
    <mergeCell ref="J9:K14"/>
    <mergeCell ref="L9:M14"/>
    <mergeCell ref="C7:C8"/>
    <mergeCell ref="D7:E8"/>
    <mergeCell ref="F7:G8"/>
  </mergeCells>
  <conditionalFormatting sqref="B2">
    <cfRule type="containsText" dxfId="2" priority="1" operator="containsText" text="Fehler">
      <formula>NOT(ISERROR(SEARCH("Fehler",B2)))</formula>
    </cfRule>
    <cfRule type="containsText" dxfId="1" priority="2" operator="containsText" text="Feeler">
      <formula>NOT(ISERROR(SEARCH("Feeler",B2)))</formula>
    </cfRule>
    <cfRule type="containsText" dxfId="0" priority="3" operator="containsText" text="Erreur">
      <formula>NOT(ISERROR(SEARCH("Erreur",B2)))</formula>
    </cfRule>
  </conditionalFormatting>
  <dataValidations count="2">
    <dataValidation type="list" allowBlank="1" showInputMessage="1" showErrorMessage="1" sqref="R3">
      <formula1>"LUX,FR,DE"</formula1>
    </dataValidation>
    <dataValidation type="custom" allowBlank="1" showInputMessage="1" showErrorMessage="1" sqref="Q7">
      <formula1>#REF!=1</formula1>
    </dataValidation>
  </dataValidations>
  <printOptions horizontalCentered="1" verticalCentered="1"/>
  <pageMargins left="0" right="0" top="0.19685039370078741" bottom="0.19685039370078741"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opLeftCell="A33" zoomScale="80" zoomScaleNormal="80" workbookViewId="0">
      <selection activeCell="X7" sqref="X7"/>
    </sheetView>
  </sheetViews>
  <sheetFormatPr defaultColWidth="9" defaultRowHeight="15" x14ac:dyDescent="0.25"/>
  <cols>
    <col min="1" max="1" width="4.28515625" style="1" bestFit="1" customWidth="1"/>
    <col min="2" max="6" width="14.140625" style="1" customWidth="1"/>
    <col min="7" max="9" width="9" style="1"/>
    <col min="10" max="10" width="5.5703125" style="1" bestFit="1" customWidth="1"/>
    <col min="11" max="22" width="9" style="1"/>
    <col min="23" max="23" width="14" style="1" customWidth="1"/>
    <col min="24" max="24" width="15.5703125" style="1" customWidth="1"/>
    <col min="25" max="16384" width="9" style="1"/>
  </cols>
  <sheetData>
    <row r="1" spans="1:24" x14ac:dyDescent="0.25">
      <c r="J1" s="2" t="s">
        <v>26</v>
      </c>
      <c r="L1" s="3" t="s">
        <v>27</v>
      </c>
    </row>
    <row r="2" spans="1:24" x14ac:dyDescent="0.25">
      <c r="A2" s="1" t="s">
        <v>22</v>
      </c>
      <c r="B2" s="1" t="s">
        <v>0</v>
      </c>
      <c r="C2" s="1" t="s">
        <v>1</v>
      </c>
      <c r="D2" s="1" t="s">
        <v>2</v>
      </c>
      <c r="E2" s="1" t="s">
        <v>3</v>
      </c>
      <c r="F2" s="1" t="s">
        <v>4</v>
      </c>
      <c r="J2" s="1">
        <v>1</v>
      </c>
      <c r="L2" s="1">
        <v>2018</v>
      </c>
    </row>
    <row r="3" spans="1:24" x14ac:dyDescent="0.25">
      <c r="A3" s="1" t="s">
        <v>23</v>
      </c>
      <c r="B3" s="1" t="s">
        <v>12</v>
      </c>
      <c r="C3" s="1" t="s">
        <v>13</v>
      </c>
      <c r="D3" s="1" t="s">
        <v>14</v>
      </c>
      <c r="E3" s="1" t="s">
        <v>15</v>
      </c>
      <c r="F3" s="1" t="s">
        <v>16</v>
      </c>
      <c r="J3" s="1">
        <v>2</v>
      </c>
      <c r="L3" s="1">
        <v>2019</v>
      </c>
    </row>
    <row r="4" spans="1:24" x14ac:dyDescent="0.25">
      <c r="A4" s="1" t="s">
        <v>24</v>
      </c>
      <c r="B4" s="1" t="s">
        <v>17</v>
      </c>
      <c r="C4" s="1" t="s">
        <v>18</v>
      </c>
      <c r="D4" s="1" t="s">
        <v>19</v>
      </c>
      <c r="E4" s="1" t="s">
        <v>20</v>
      </c>
      <c r="F4" s="1" t="s">
        <v>21</v>
      </c>
      <c r="J4" s="1">
        <v>3</v>
      </c>
      <c r="L4" s="1">
        <v>2020</v>
      </c>
    </row>
    <row r="5" spans="1:24" x14ac:dyDescent="0.25">
      <c r="J5" s="1">
        <v>4</v>
      </c>
      <c r="L5" s="1">
        <v>2021</v>
      </c>
    </row>
    <row r="6" spans="1:24" x14ac:dyDescent="0.25">
      <c r="J6" s="1">
        <v>5</v>
      </c>
      <c r="L6" s="1">
        <v>2022</v>
      </c>
    </row>
    <row r="7" spans="1:24" x14ac:dyDescent="0.25">
      <c r="B7" s="1" t="s">
        <v>6</v>
      </c>
      <c r="C7" s="1" t="s">
        <v>28</v>
      </c>
      <c r="D7" s="1" t="s">
        <v>49</v>
      </c>
      <c r="J7" s="1">
        <v>6</v>
      </c>
      <c r="W7" s="22" t="str">
        <f>IF(Menu!R3="LUX",Setup!B40,IF(Menu!R3="FR",Setup!C40,IF(Menu!R3="DE",Setup!D40)))</f>
        <v>Date (fin)</v>
      </c>
      <c r="X7" s="30">
        <f>Menu!R4+4</f>
        <v>45408</v>
      </c>
    </row>
    <row r="8" spans="1:24" x14ac:dyDescent="0.25">
      <c r="B8" s="1" t="s">
        <v>7</v>
      </c>
      <c r="C8" s="1" t="s">
        <v>29</v>
      </c>
      <c r="D8" s="1" t="s">
        <v>50</v>
      </c>
      <c r="J8" s="1">
        <v>7</v>
      </c>
      <c r="W8" s="20" t="str">
        <f>IF(Menu!R3="LUX",Setup!B32,IF(Menu!R3="FR",Setup!C32,IF(Menu!R3="DE",Setup!D32)))</f>
        <v>Année (début)</v>
      </c>
      <c r="X8" s="23">
        <f>YEAR(Menu!R4)</f>
        <v>2024</v>
      </c>
    </row>
    <row r="9" spans="1:24" x14ac:dyDescent="0.25">
      <c r="B9" s="1" t="s">
        <v>8</v>
      </c>
      <c r="C9" s="1" t="s">
        <v>8</v>
      </c>
      <c r="D9" s="1" t="s">
        <v>47</v>
      </c>
      <c r="J9" s="1">
        <v>8</v>
      </c>
      <c r="W9" s="20" t="str">
        <f>IF(Menu!R3="LUX",Setup!B33,IF(Menu!R3="FR",Setup!C33,IF(Menu!R3="DE",Setup!D33)))</f>
        <v>Année (fin)</v>
      </c>
      <c r="X9" s="23">
        <f>YEAR(X7)</f>
        <v>2024</v>
      </c>
    </row>
    <row r="10" spans="1:24" x14ac:dyDescent="0.25">
      <c r="B10" s="1" t="s">
        <v>9</v>
      </c>
      <c r="C10" s="1" t="s">
        <v>33</v>
      </c>
      <c r="D10" s="1" t="s">
        <v>31</v>
      </c>
      <c r="J10" s="1">
        <v>9</v>
      </c>
      <c r="W10" s="24" t="str">
        <f>IF(Menu!R3="LUX",Setup!B36,IF(Menu!R3="FR",Setup!C36,IF(Menu!R3="DE",Setup!D36)))</f>
        <v>Jour (début)</v>
      </c>
      <c r="X10" s="25">
        <f>DAY(Menu!R4)</f>
        <v>22</v>
      </c>
    </row>
    <row r="11" spans="1:24" x14ac:dyDescent="0.25">
      <c r="B11" s="1" t="s">
        <v>10</v>
      </c>
      <c r="C11" s="1" t="s">
        <v>10</v>
      </c>
      <c r="D11" s="1" t="s">
        <v>48</v>
      </c>
      <c r="J11" s="1">
        <v>10</v>
      </c>
      <c r="W11" s="22" t="str">
        <f>IF(Menu!R3="LUX",Setup!B34,IF(Menu!R3="FR",Setup!C34,IF(Menu!R3="DE",Setup!D34)))</f>
        <v>Mois (début)</v>
      </c>
      <c r="X11" s="26" t="str">
        <f>IF(Menu!R3="LUX",VLOOKUP(MONTH(Menu!R4),Setup!$A$19:$D$30,2,FALSE),IF(Menu!R3="FR",VLOOKUP(MONTH(Menu!R4),Setup!$A$19:$D$30,3,FALSE),IF(Menu!R3="DE",VLOOKUP(MONTH(Menu!R4),Setup!$A$19:$D$30,4,FALSE))))</f>
        <v>avril</v>
      </c>
    </row>
    <row r="12" spans="1:24" x14ac:dyDescent="0.25">
      <c r="B12" s="1" t="s">
        <v>11</v>
      </c>
      <c r="C12" s="1" t="s">
        <v>30</v>
      </c>
      <c r="D12" s="1" t="s">
        <v>32</v>
      </c>
      <c r="J12" s="1">
        <v>11</v>
      </c>
      <c r="W12" s="20" t="str">
        <f>IF(Menu!R3="LUX",Setup!B37,IF(Menu!R3="FR",Setup!C37,IF(Menu!R3="DE",Setup!D37)))</f>
        <v>Jour (fin)</v>
      </c>
      <c r="X12" s="29">
        <f>DAY(X7)</f>
        <v>26</v>
      </c>
    </row>
    <row r="13" spans="1:24" x14ac:dyDescent="0.25">
      <c r="J13" s="1">
        <v>12</v>
      </c>
      <c r="W13" s="20" t="str">
        <f>IF(Menu!R3="LUX",Setup!B35,IF(Menu!R3="FR",Setup!C35,IF(Menu!R3="DE",Setup!D35)))</f>
        <v>Mois (fin)</v>
      </c>
      <c r="X13" s="21" t="str">
        <f>IF(Menu!R3="LUX",VLOOKUP(MONTH(X7),Setup!$A$19:$D$30,2,FALSE),IF(Menu!R3="FR",VLOOKUP(MONTH(X7),Setup!$A$19:$D$30,3,FALSE),IF(Menu!R3="DE",VLOOKUP(MONTH(X7),Setup!$A$19:$D$30,4,FALSE))))</f>
        <v>avril</v>
      </c>
    </row>
    <row r="14" spans="1:24" x14ac:dyDescent="0.25">
      <c r="J14" s="1">
        <v>13</v>
      </c>
    </row>
    <row r="15" spans="1:24" x14ac:dyDescent="0.25">
      <c r="B15" s="1" t="str">
        <f>"Menu vum "&amp;Setup!X10&amp;". bis "&amp;Setup!X10+4&amp;". "&amp;Setup!X11&amp;" "&amp;Setup!X8</f>
        <v>Menu vum 22. bis 26. avril 2024</v>
      </c>
      <c r="J15" s="1">
        <v>14</v>
      </c>
    </row>
    <row r="16" spans="1:24" x14ac:dyDescent="0.25">
      <c r="B16" s="1" t="str">
        <f>"Menu du "&amp;Setup!X10&amp;" au "&amp;Setup!X10+4&amp;" "&amp;Setup!X11&amp;" "&amp;Setup!X8</f>
        <v>Menu du 22 au 26 avril 2024</v>
      </c>
      <c r="J16" s="1">
        <v>15</v>
      </c>
    </row>
    <row r="17" spans="1:10" x14ac:dyDescent="0.25">
      <c r="B17" s="1" t="str">
        <f>"Menu vom "&amp;Setup!X10&amp;". bis "&amp;Setup!X10+4&amp;". "&amp;Setup!X11&amp;" "&amp;Setup!X8</f>
        <v>Menu vom 22. bis 26. avril 2024</v>
      </c>
      <c r="J17" s="1">
        <v>16</v>
      </c>
    </row>
    <row r="18" spans="1:10" x14ac:dyDescent="0.25">
      <c r="J18" s="1">
        <v>17</v>
      </c>
    </row>
    <row r="19" spans="1:10" x14ac:dyDescent="0.25">
      <c r="A19" s="1">
        <v>1</v>
      </c>
      <c r="B19" s="1" t="s">
        <v>35</v>
      </c>
      <c r="C19" s="1" t="s">
        <v>51</v>
      </c>
      <c r="D19" s="1" t="s">
        <v>35</v>
      </c>
      <c r="J19" s="1">
        <v>18</v>
      </c>
    </row>
    <row r="20" spans="1:10" x14ac:dyDescent="0.25">
      <c r="A20" s="1">
        <v>2</v>
      </c>
      <c r="B20" s="1" t="s">
        <v>5</v>
      </c>
      <c r="C20" s="1" t="s">
        <v>52</v>
      </c>
      <c r="D20" s="1" t="s">
        <v>5</v>
      </c>
      <c r="J20" s="1">
        <v>19</v>
      </c>
    </row>
    <row r="21" spans="1:10" x14ac:dyDescent="0.25">
      <c r="A21" s="1">
        <v>3</v>
      </c>
      <c r="B21" s="1" t="s">
        <v>36</v>
      </c>
      <c r="C21" s="1" t="s">
        <v>53</v>
      </c>
      <c r="D21" s="1" t="s">
        <v>36</v>
      </c>
      <c r="J21" s="1">
        <v>20</v>
      </c>
    </row>
    <row r="22" spans="1:10" x14ac:dyDescent="0.25">
      <c r="A22" s="1">
        <v>4</v>
      </c>
      <c r="B22" s="1" t="s">
        <v>45</v>
      </c>
      <c r="C22" s="1" t="s">
        <v>54</v>
      </c>
      <c r="D22" s="1" t="s">
        <v>37</v>
      </c>
      <c r="J22" s="1">
        <v>21</v>
      </c>
    </row>
    <row r="23" spans="1:10" x14ac:dyDescent="0.25">
      <c r="A23" s="1">
        <v>5</v>
      </c>
      <c r="B23" s="1" t="s">
        <v>46</v>
      </c>
      <c r="C23" s="1" t="s">
        <v>55</v>
      </c>
      <c r="D23" s="1" t="s">
        <v>34</v>
      </c>
      <c r="J23" s="1">
        <v>22</v>
      </c>
    </row>
    <row r="24" spans="1:10" x14ac:dyDescent="0.25">
      <c r="A24" s="1">
        <v>6</v>
      </c>
      <c r="B24" s="1" t="s">
        <v>38</v>
      </c>
      <c r="C24" s="1" t="s">
        <v>56</v>
      </c>
      <c r="D24" s="1" t="s">
        <v>38</v>
      </c>
      <c r="J24" s="1">
        <v>23</v>
      </c>
    </row>
    <row r="25" spans="1:10" x14ac:dyDescent="0.25">
      <c r="A25" s="1">
        <v>7</v>
      </c>
      <c r="B25" s="1" t="s">
        <v>39</v>
      </c>
      <c r="C25" s="1" t="s">
        <v>57</v>
      </c>
      <c r="D25" s="1" t="s">
        <v>39</v>
      </c>
      <c r="J25" s="1">
        <v>24</v>
      </c>
    </row>
    <row r="26" spans="1:10" x14ac:dyDescent="0.25">
      <c r="A26" s="1">
        <v>8</v>
      </c>
      <c r="B26" s="1" t="s">
        <v>40</v>
      </c>
      <c r="C26" s="1" t="s">
        <v>58</v>
      </c>
      <c r="D26" s="1" t="s">
        <v>40</v>
      </c>
      <c r="J26" s="1">
        <v>25</v>
      </c>
    </row>
    <row r="27" spans="1:10" x14ac:dyDescent="0.25">
      <c r="A27" s="1">
        <v>9</v>
      </c>
      <c r="B27" s="1" t="s">
        <v>41</v>
      </c>
      <c r="C27" s="1" t="s">
        <v>59</v>
      </c>
      <c r="D27" s="1" t="s">
        <v>41</v>
      </c>
      <c r="J27" s="1">
        <v>26</v>
      </c>
    </row>
    <row r="28" spans="1:10" x14ac:dyDescent="0.25">
      <c r="A28" s="1">
        <v>10</v>
      </c>
      <c r="B28" s="1" t="s">
        <v>42</v>
      </c>
      <c r="C28" s="1" t="s">
        <v>60</v>
      </c>
      <c r="D28" s="1" t="s">
        <v>42</v>
      </c>
      <c r="J28" s="1">
        <v>27</v>
      </c>
    </row>
    <row r="29" spans="1:10" x14ac:dyDescent="0.25">
      <c r="A29" s="1">
        <v>11</v>
      </c>
      <c r="B29" s="1" t="s">
        <v>43</v>
      </c>
      <c r="C29" s="1" t="s">
        <v>61</v>
      </c>
      <c r="D29" s="1" t="s">
        <v>43</v>
      </c>
      <c r="J29" s="1">
        <v>28</v>
      </c>
    </row>
    <row r="30" spans="1:10" x14ac:dyDescent="0.25">
      <c r="A30" s="1">
        <v>12</v>
      </c>
      <c r="B30" s="1" t="s">
        <v>44</v>
      </c>
      <c r="C30" s="1" t="s">
        <v>62</v>
      </c>
      <c r="D30" s="1" t="s">
        <v>44</v>
      </c>
      <c r="J30" s="1">
        <v>29</v>
      </c>
    </row>
    <row r="31" spans="1:10" x14ac:dyDescent="0.25">
      <c r="J31" s="1">
        <v>30</v>
      </c>
    </row>
    <row r="32" spans="1:10" x14ac:dyDescent="0.25">
      <c r="B32" s="1" t="s">
        <v>122</v>
      </c>
      <c r="C32" s="1" t="s">
        <v>124</v>
      </c>
      <c r="D32" s="1" t="s">
        <v>126</v>
      </c>
      <c r="J32" s="1">
        <v>31</v>
      </c>
    </row>
    <row r="33" spans="2:4" x14ac:dyDescent="0.25">
      <c r="B33" s="1" t="s">
        <v>123</v>
      </c>
      <c r="C33" s="1" t="s">
        <v>125</v>
      </c>
      <c r="D33" s="1" t="s">
        <v>127</v>
      </c>
    </row>
    <row r="34" spans="2:4" x14ac:dyDescent="0.25">
      <c r="B34" s="1" t="s">
        <v>116</v>
      </c>
      <c r="C34" s="1" t="s">
        <v>120</v>
      </c>
      <c r="D34" s="1" t="s">
        <v>118</v>
      </c>
    </row>
    <row r="35" spans="2:4" x14ac:dyDescent="0.25">
      <c r="B35" s="1" t="s">
        <v>117</v>
      </c>
      <c r="C35" s="1" t="s">
        <v>121</v>
      </c>
      <c r="D35" s="1" t="s">
        <v>119</v>
      </c>
    </row>
    <row r="36" spans="2:4" x14ac:dyDescent="0.25">
      <c r="B36" s="1" t="s">
        <v>110</v>
      </c>
      <c r="C36" s="1" t="s">
        <v>111</v>
      </c>
      <c r="D36" s="1" t="s">
        <v>112</v>
      </c>
    </row>
    <row r="37" spans="2:4" x14ac:dyDescent="0.25">
      <c r="B37" s="1" t="s">
        <v>115</v>
      </c>
      <c r="C37" s="1" t="s">
        <v>114</v>
      </c>
      <c r="D37" s="1" t="s">
        <v>113</v>
      </c>
    </row>
    <row r="38" spans="2:4" x14ac:dyDescent="0.25">
      <c r="B38" s="1" t="s">
        <v>63</v>
      </c>
      <c r="C38" s="1" t="s">
        <v>25</v>
      </c>
      <c r="D38" s="1" t="s">
        <v>64</v>
      </c>
    </row>
    <row r="39" spans="2:4" x14ac:dyDescent="0.25">
      <c r="B39" s="1" t="s">
        <v>131</v>
      </c>
      <c r="C39" s="1" t="s">
        <v>132</v>
      </c>
      <c r="D39" s="1" t="s">
        <v>133</v>
      </c>
    </row>
    <row r="40" spans="2:4" x14ac:dyDescent="0.25">
      <c r="B40" s="1" t="s">
        <v>128</v>
      </c>
      <c r="C40" s="1" t="s">
        <v>129</v>
      </c>
      <c r="D40" s="1" t="s">
        <v>130</v>
      </c>
    </row>
    <row r="41" spans="2:4" x14ac:dyDescent="0.25">
      <c r="B41" s="1" t="s">
        <v>134</v>
      </c>
      <c r="C41" s="1" t="s">
        <v>136</v>
      </c>
      <c r="D41" s="1" t="s">
        <v>135</v>
      </c>
    </row>
    <row r="43" spans="2:4" x14ac:dyDescent="0.25">
      <c r="B43" s="1" t="s">
        <v>22</v>
      </c>
    </row>
    <row r="44" spans="2:4" x14ac:dyDescent="0.25">
      <c r="B44" s="1" t="s">
        <v>91</v>
      </c>
    </row>
    <row r="45" spans="2:4" x14ac:dyDescent="0.25">
      <c r="B45" s="1" t="s">
        <v>93</v>
      </c>
    </row>
    <row r="46" spans="2:4" x14ac:dyDescent="0.25">
      <c r="B46" s="1" t="s">
        <v>92</v>
      </c>
    </row>
    <row r="47" spans="2:4" x14ac:dyDescent="0.25">
      <c r="B47" s="1" t="s">
        <v>23</v>
      </c>
    </row>
    <row r="48" spans="2:4" x14ac:dyDescent="0.25">
      <c r="B48" s="1" t="s">
        <v>95</v>
      </c>
    </row>
    <row r="49" spans="1:17" x14ac:dyDescent="0.25">
      <c r="B49" s="1" t="s">
        <v>96</v>
      </c>
    </row>
    <row r="50" spans="1:17" x14ac:dyDescent="0.25">
      <c r="B50" s="1" t="s">
        <v>97</v>
      </c>
    </row>
    <row r="51" spans="1:17" x14ac:dyDescent="0.25">
      <c r="B51" s="1" t="s">
        <v>24</v>
      </c>
    </row>
    <row r="52" spans="1:17" x14ac:dyDescent="0.25">
      <c r="B52" s="1" t="s">
        <v>98</v>
      </c>
    </row>
    <row r="53" spans="1:17" x14ac:dyDescent="0.25">
      <c r="B53" s="1" t="s">
        <v>99</v>
      </c>
    </row>
    <row r="54" spans="1:17" x14ac:dyDescent="0.25">
      <c r="B54" s="1" t="s">
        <v>100</v>
      </c>
    </row>
    <row r="57" spans="1:17" s="13" customFormat="1" ht="58.5" customHeight="1" x14ac:dyDescent="0.25">
      <c r="A57" s="13" t="s">
        <v>88</v>
      </c>
      <c r="B57" s="62" t="s">
        <v>94</v>
      </c>
      <c r="C57" s="62"/>
      <c r="D57" s="62"/>
      <c r="E57" s="62"/>
      <c r="F57" s="62"/>
      <c r="G57" s="62"/>
      <c r="H57" s="62"/>
      <c r="I57" s="62"/>
      <c r="J57" s="62"/>
      <c r="K57" s="62"/>
      <c r="L57" s="62"/>
      <c r="M57" s="62"/>
      <c r="N57" s="62"/>
      <c r="O57" s="62"/>
      <c r="P57" s="14"/>
    </row>
    <row r="58" spans="1:17" ht="46.5" customHeight="1" x14ac:dyDescent="0.25">
      <c r="A58" s="1" t="s">
        <v>89</v>
      </c>
      <c r="B58" s="62" t="s">
        <v>101</v>
      </c>
      <c r="C58" s="62"/>
      <c r="D58" s="62"/>
      <c r="E58" s="62"/>
      <c r="F58" s="62"/>
      <c r="G58" s="62"/>
      <c r="H58" s="62"/>
      <c r="I58" s="62"/>
      <c r="J58" s="62"/>
      <c r="K58" s="62"/>
      <c r="L58" s="62"/>
      <c r="M58" s="62"/>
      <c r="N58" s="62"/>
      <c r="O58" s="14"/>
    </row>
    <row r="59" spans="1:17" ht="47.25" customHeight="1" x14ac:dyDescent="0.25">
      <c r="A59" s="1" t="s">
        <v>90</v>
      </c>
      <c r="B59" s="63" t="s">
        <v>102</v>
      </c>
      <c r="C59" s="63"/>
      <c r="D59" s="63"/>
      <c r="E59" s="63"/>
      <c r="F59" s="63"/>
      <c r="G59" s="63"/>
      <c r="H59" s="63"/>
      <c r="I59" s="63"/>
      <c r="J59" s="63"/>
      <c r="K59" s="63"/>
      <c r="L59" s="63"/>
      <c r="M59" s="63"/>
      <c r="N59" s="63"/>
      <c r="O59" s="15"/>
      <c r="P59" s="15"/>
      <c r="Q59" s="15"/>
    </row>
  </sheetData>
  <protectedRanges>
    <protectedRange sqref="X8:X13" name="Input"/>
  </protectedRanges>
  <mergeCells count="3">
    <mergeCell ref="B57:O57"/>
    <mergeCell ref="B58:N58"/>
    <mergeCell ref="B59:N59"/>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Menu</vt:lpstr>
      <vt:lpstr>Setup</vt:lpstr>
      <vt:lpstr>Menu!Print_Area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Antoine</dc:creator>
  <cp:lastModifiedBy>Fares Katja</cp:lastModifiedBy>
  <cp:lastPrinted>2022-03-28T11:22:32Z</cp:lastPrinted>
  <dcterms:created xsi:type="dcterms:W3CDTF">2018-02-15T09:22:32Z</dcterms:created>
  <dcterms:modified xsi:type="dcterms:W3CDTF">2024-04-23T06:20:03Z</dcterms:modified>
</cp:coreProperties>
</file>