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Cuisine\2024\Menu\"/>
    </mc:Choice>
  </mc:AlternateContent>
  <bookViews>
    <workbookView xWindow="0" yWindow="0" windowWidth="28800" windowHeight="12375" tabRatio="599"/>
  </bookViews>
  <sheets>
    <sheet name="Menu" sheetId="1" r:id="rId1"/>
    <sheet name="Setup" sheetId="4" r:id="rId2"/>
  </sheets>
  <definedNames>
    <definedName name="_xlnm.Print_Area" localSheetId="0">Menu!$A$1:$N$33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2" i="1" l="1"/>
  <c r="X7" i="4" l="1"/>
  <c r="X12" i="4" s="1"/>
  <c r="X10" i="4"/>
  <c r="X11" i="4"/>
  <c r="X8" i="4"/>
  <c r="X13" i="4"/>
  <c r="Q4" i="1"/>
  <c r="W13" i="4"/>
  <c r="W12" i="4"/>
  <c r="W11" i="4"/>
  <c r="W10" i="4"/>
  <c r="W9" i="4"/>
  <c r="W8" i="4"/>
  <c r="W7" i="4"/>
  <c r="B17" i="1"/>
  <c r="C15" i="1"/>
  <c r="C9" i="1"/>
  <c r="C7" i="1"/>
  <c r="B7" i="1"/>
  <c r="B4" i="1"/>
  <c r="L3" i="1"/>
  <c r="J3" i="1"/>
  <c r="H3" i="1"/>
  <c r="F3" i="1"/>
  <c r="D3" i="1"/>
  <c r="X9" i="4" l="1"/>
  <c r="B17" i="4"/>
  <c r="B16" i="4"/>
  <c r="B15" i="4"/>
</calcChain>
</file>

<file path=xl/sharedStrings.xml><?xml version="1.0" encoding="utf-8"?>
<sst xmlns="http://schemas.openxmlformats.org/spreadsheetml/2006/main" count="179" uniqueCount="158">
  <si>
    <t>Méindeg</t>
  </si>
  <si>
    <t>Dënschdeg</t>
  </si>
  <si>
    <t>Mëttwoch</t>
  </si>
  <si>
    <t>Donneschdeg</t>
  </si>
  <si>
    <t>Freideg</t>
  </si>
  <si>
    <t>Februar</t>
  </si>
  <si>
    <t>Moies</t>
  </si>
  <si>
    <t>Mëttes</t>
  </si>
  <si>
    <t>Entrée</t>
  </si>
  <si>
    <t>Haaptplat</t>
  </si>
  <si>
    <t>Dessert</t>
  </si>
  <si>
    <t>Collatioun</t>
  </si>
  <si>
    <t>Lundi</t>
  </si>
  <si>
    <t>Mardi</t>
  </si>
  <si>
    <t>Mercredi</t>
  </si>
  <si>
    <t>Jeudi</t>
  </si>
  <si>
    <t>Vendredi</t>
  </si>
  <si>
    <t>Montag</t>
  </si>
  <si>
    <t>Dienstag</t>
  </si>
  <si>
    <t xml:space="preserve">Mittwoch </t>
  </si>
  <si>
    <t>Donnerstag</t>
  </si>
  <si>
    <t>Freitag</t>
  </si>
  <si>
    <t>LUX</t>
  </si>
  <si>
    <t>FR</t>
  </si>
  <si>
    <t>DE</t>
  </si>
  <si>
    <t>Langue LUX/FR/DE</t>
  </si>
  <si>
    <t>Jours</t>
  </si>
  <si>
    <t>Années</t>
  </si>
  <si>
    <t>Matin</t>
  </si>
  <si>
    <t>Midi</t>
  </si>
  <si>
    <t>Collation</t>
  </si>
  <si>
    <t>Hauptgericht</t>
  </si>
  <si>
    <t>Zwischenmahlzeit</t>
  </si>
  <si>
    <t>Plat principal</t>
  </si>
  <si>
    <t>Mai</t>
  </si>
  <si>
    <t>Januar</t>
  </si>
  <si>
    <t>März</t>
  </si>
  <si>
    <t>April</t>
  </si>
  <si>
    <t>Juni</t>
  </si>
  <si>
    <t>Juli</t>
  </si>
  <si>
    <t>August</t>
  </si>
  <si>
    <t>September</t>
  </si>
  <si>
    <t>Oktober</t>
  </si>
  <si>
    <t>November</t>
  </si>
  <si>
    <t>Dezember</t>
  </si>
  <si>
    <t>Abrëll</t>
  </si>
  <si>
    <t>Mee</t>
  </si>
  <si>
    <t>Vorspeise</t>
  </si>
  <si>
    <t>Nachspeise</t>
  </si>
  <si>
    <t>Morgens</t>
  </si>
  <si>
    <t>Mittags</t>
  </si>
  <si>
    <t>janvier</t>
  </si>
  <si>
    <t>février</t>
  </si>
  <si>
    <t>mars</t>
  </si>
  <si>
    <t>avril</t>
  </si>
  <si>
    <t>mai</t>
  </si>
  <si>
    <t>juin</t>
  </si>
  <si>
    <t>juillet</t>
  </si>
  <si>
    <t>août</t>
  </si>
  <si>
    <t>septembre</t>
  </si>
  <si>
    <t>octobre</t>
  </si>
  <si>
    <t>novembre</t>
  </si>
  <si>
    <t>décembre</t>
  </si>
  <si>
    <t>Sprooch LUX/FR/DE</t>
  </si>
  <si>
    <t>Sprache LUX/FR/DE</t>
  </si>
  <si>
    <t>LUX/FR/DE</t>
  </si>
  <si>
    <t>lux</t>
  </si>
  <si>
    <t>fr</t>
  </si>
  <si>
    <t xml:space="preserve">de </t>
  </si>
  <si>
    <t>Rëndfleesch, Gromperen, Eeër an Mëllechprodukter kommen ëmmer aus Lëtzebuerg. Weider Produkter je no Menü an Angebot.</t>
  </si>
  <si>
    <t>BIO Produkter vun lokalen Produzenten oder aus der Groussregioun (z.b. Uebst, Geméis, Nuddelen,...). Weider Produkter je no Menü an Angebot.</t>
  </si>
  <si>
    <t>Ananas, Banane an Räiswaffeln sinn ëmmer Fairtrade an eisen Haiser. Weider Produkter je no Menü an Angebot.</t>
  </si>
  <si>
    <t>Viande de boeuf, pommes de terre, oeufs et produits laitiers sont toujours de provenance luxembourgeois. Autres produits selon menu et offre.</t>
  </si>
  <si>
    <t>Ananas, bananes et galettes de riz sont toujours issus du commerce équitable dans nos maisons. Autres produits selon menu et offre.</t>
  </si>
  <si>
    <t>Produits BIO de producteurs locaux ou de la Grande Région (p.ex. fruits, légumes, pâtes…). Autres produits selon menu et offre.</t>
  </si>
  <si>
    <t>Rindfleisch, Kartoffeln, Eier und Milchprodukte kommen immer aus Luxemburg. Weitere Produkte je nach Menü und Angebot.</t>
  </si>
  <si>
    <t>Ananas, Bananen und Reiswaffeln kommen immer aus dem Fairen Handel. Weitere Produkte je nach Menü und Angebot.</t>
  </si>
  <si>
    <t>BIO Produkte von lokalen Produzenten oder aus der Grossregion (z.b. Obst, Gemüse, Nudeln...). Weitere Produkte je nach Menü und Angebot.</t>
  </si>
  <si>
    <t>Dag (Ufank)</t>
  </si>
  <si>
    <t>Jour (début)</t>
  </si>
  <si>
    <t>Tag (Anfang)</t>
  </si>
  <si>
    <t>Tag (Ende)</t>
  </si>
  <si>
    <t>Jour (fin)</t>
  </si>
  <si>
    <t>Dag (Enn)</t>
  </si>
  <si>
    <t>Mount (Ufank)</t>
  </si>
  <si>
    <t>Mount (Enn)</t>
  </si>
  <si>
    <t>Monat (Anfang)</t>
  </si>
  <si>
    <t>Monat (Ende)</t>
  </si>
  <si>
    <t>Mois (début)</t>
  </si>
  <si>
    <t>Mois (fin)</t>
  </si>
  <si>
    <t>Joer (Ufank)</t>
  </si>
  <si>
    <t>Joer (Enn)</t>
  </si>
  <si>
    <t>Année (début)</t>
  </si>
  <si>
    <t>Année (fin)</t>
  </si>
  <si>
    <t>Jahr (Anfang)</t>
  </si>
  <si>
    <t>Jahr (Ende)</t>
  </si>
  <si>
    <t>Datum (Enn)</t>
  </si>
  <si>
    <t>Date (fin)</t>
  </si>
  <si>
    <t>Datum (Ende)</t>
  </si>
  <si>
    <t>Datum Méindeg (Ufank)</t>
  </si>
  <si>
    <t>Date lundi (début)</t>
  </si>
  <si>
    <t>Datum Montag (Anfang)</t>
  </si>
  <si>
    <t>Feeler - Méindeg als Ufanksdatum wielen!</t>
  </si>
  <si>
    <t>Fehler - Montag als Anfangsdatum wählen!</t>
  </si>
  <si>
    <t>Erreur - Choisir lundi comme date début!</t>
  </si>
  <si>
    <r>
      <t>Nous mettons beaucoup de valeurs dans une cuisine régionale, saisonnière et durable et nous utilisons des produits frais dans nos menus. 
Nous remplissons dans toutes nos maisons autant les critères de la convention "</t>
    </r>
    <r>
      <rPr>
        <b/>
        <sz val="11"/>
        <color theme="1"/>
        <rFont val="Calibri"/>
        <family val="2"/>
        <scheme val="minor"/>
      </rPr>
      <t>Sou schmaacht Lëtzebuerg</t>
    </r>
    <r>
      <rPr>
        <sz val="11"/>
        <color theme="1"/>
        <rFont val="Calibri"/>
        <family val="2"/>
        <scheme val="minor"/>
      </rPr>
      <t>", "</t>
    </r>
    <r>
      <rPr>
        <b/>
        <sz val="11"/>
        <color theme="1"/>
        <rFont val="Calibri"/>
        <family val="2"/>
        <scheme val="minor"/>
      </rPr>
      <t>Fairtrade zone</t>
    </r>
    <r>
      <rPr>
        <sz val="11"/>
        <color theme="1"/>
        <rFont val="Calibri"/>
        <family val="2"/>
        <scheme val="minor"/>
      </rPr>
      <t>" que ceux de "</t>
    </r>
    <r>
      <rPr>
        <b/>
        <sz val="11"/>
        <color theme="1"/>
        <rFont val="Calibri"/>
        <family val="2"/>
        <scheme val="minor"/>
      </rPr>
      <t>Natur genéissen</t>
    </r>
    <r>
      <rPr>
        <sz val="11"/>
        <color theme="1"/>
        <rFont val="Calibri"/>
        <family val="2"/>
        <scheme val="minor"/>
      </rPr>
      <t xml:space="preserve">" .
Nous travaillons autant des produits </t>
    </r>
    <r>
      <rPr>
        <b/>
        <sz val="11"/>
        <color theme="1"/>
        <rFont val="Calibri"/>
        <family val="2"/>
        <scheme val="minor"/>
      </rPr>
      <t>BIO</t>
    </r>
    <r>
      <rPr>
        <sz val="11"/>
        <color theme="1"/>
        <rFont val="Calibri"/>
        <family val="2"/>
        <scheme val="minor"/>
      </rPr>
      <t xml:space="preserve"> luxembourgeois que ceux de la Grande Région. </t>
    </r>
  </si>
  <si>
    <r>
      <t>Wir legen viel Wert auf eine regionale, saisonale und nachhaltige Küche und verarbeiten frische Produkte in unseren Zubereitungen.
Wir erfüllen damit in all unseren Häusern sowohl die Kriterien der Konventionen "</t>
    </r>
    <r>
      <rPr>
        <b/>
        <sz val="11"/>
        <color theme="1"/>
        <rFont val="Calibri"/>
        <family val="2"/>
        <scheme val="minor"/>
      </rPr>
      <t>Sou schmaacht Lëtzebuerg</t>
    </r>
    <r>
      <rPr>
        <sz val="11"/>
        <color theme="1"/>
        <rFont val="Calibri"/>
        <family val="2"/>
        <scheme val="minor"/>
      </rPr>
      <t>", "</t>
    </r>
    <r>
      <rPr>
        <b/>
        <sz val="11"/>
        <color theme="1"/>
        <rFont val="Calibri"/>
        <family val="2"/>
        <scheme val="minor"/>
      </rPr>
      <t>Fairtrade zone</t>
    </r>
    <r>
      <rPr>
        <sz val="11"/>
        <color theme="1"/>
        <rFont val="Calibri"/>
        <family val="2"/>
        <scheme val="minor"/>
      </rPr>
      <t>" als auch der von "</t>
    </r>
    <r>
      <rPr>
        <b/>
        <sz val="11"/>
        <color theme="1"/>
        <rFont val="Calibri"/>
        <family val="2"/>
        <scheme val="minor"/>
      </rPr>
      <t>Natur genéissen</t>
    </r>
    <r>
      <rPr>
        <sz val="11"/>
        <color theme="1"/>
        <rFont val="Calibri"/>
        <family val="2"/>
        <scheme val="minor"/>
      </rPr>
      <t xml:space="preserve">".
Wir verarbeiten sowohl </t>
    </r>
    <r>
      <rPr>
        <b/>
        <sz val="11"/>
        <color theme="1"/>
        <rFont val="Calibri"/>
        <family val="2"/>
        <scheme val="minor"/>
      </rPr>
      <t>BIO</t>
    </r>
    <r>
      <rPr>
        <sz val="11"/>
        <color theme="1"/>
        <rFont val="Calibri"/>
        <family val="2"/>
        <scheme val="minor"/>
      </rPr>
      <t xml:space="preserve"> Produkte aus Luxemburg als auch aus der Grossregion.</t>
    </r>
  </si>
  <si>
    <r>
      <t>Mir leeën vill Wäert op eng regional, saisonal an nohalteg Kichen a verschaffen frësch Produit’en an eise Menu‘en.
Mir erfëllen domatt an all eisen Haiser souwuel d'Kritären vun der Conventioun "</t>
    </r>
    <r>
      <rPr>
        <b/>
        <sz val="11"/>
        <color theme="1"/>
        <rFont val="Calibri"/>
        <family val="2"/>
        <scheme val="minor"/>
      </rPr>
      <t>Sou schmaacht Lëtzebuerg</t>
    </r>
    <r>
      <rPr>
        <sz val="11"/>
        <color theme="1"/>
        <rFont val="Calibri"/>
        <family val="2"/>
        <scheme val="minor"/>
      </rPr>
      <t>", "</t>
    </r>
    <r>
      <rPr>
        <b/>
        <sz val="11"/>
        <color theme="1"/>
        <rFont val="Calibri"/>
        <family val="2"/>
        <scheme val="minor"/>
      </rPr>
      <t>Fairtrade zone</t>
    </r>
    <r>
      <rPr>
        <sz val="11"/>
        <color theme="1"/>
        <rFont val="Calibri"/>
        <family val="2"/>
        <scheme val="minor"/>
      </rPr>
      <t>" als och déi vun "</t>
    </r>
    <r>
      <rPr>
        <b/>
        <sz val="11"/>
        <color theme="1"/>
        <rFont val="Calibri"/>
        <family val="2"/>
        <scheme val="minor"/>
      </rPr>
      <t>Natur genéissen</t>
    </r>
    <r>
      <rPr>
        <sz val="11"/>
        <color theme="1"/>
        <rFont val="Calibri"/>
        <family val="2"/>
        <scheme val="minor"/>
      </rPr>
      <t xml:space="preserve">".
</t>
    </r>
    <r>
      <rPr>
        <b/>
        <sz val="11"/>
        <color theme="1"/>
        <rFont val="Calibri"/>
        <family val="2"/>
        <scheme val="minor"/>
      </rPr>
      <t>BIO</t>
    </r>
    <r>
      <rPr>
        <sz val="11"/>
        <color theme="1"/>
        <rFont val="Calibri"/>
        <family val="2"/>
        <scheme val="minor"/>
      </rPr>
      <t xml:space="preserve"> Produkter verschaffe mer souwuel aus lëtzebuerger Ubau wéi aus régionalem Ubau aus der Groussregioun.</t>
    </r>
  </si>
  <si>
    <t xml:space="preserve">Fruits </t>
  </si>
  <si>
    <t>Fruits</t>
  </si>
  <si>
    <r>
      <t xml:space="preserve">
Tartines
</t>
    </r>
    <r>
      <rPr>
        <sz val="15"/>
        <color rgb="FFFF0000"/>
        <rFont val="Calibri"/>
        <family val="2"/>
        <scheme val="minor"/>
      </rPr>
      <t>1a/1b/1c/1d/6/7</t>
    </r>
    <r>
      <rPr>
        <sz val="15"/>
        <rFont val="Calibri"/>
        <family val="2"/>
        <scheme val="minor"/>
      </rPr>
      <t xml:space="preserve">
</t>
    </r>
  </si>
  <si>
    <r>
      <t xml:space="preserve">Musli </t>
    </r>
    <r>
      <rPr>
        <sz val="15"/>
        <color rgb="FFFF0000"/>
        <rFont val="Calibri"/>
        <family val="2"/>
        <scheme val="minor"/>
      </rPr>
      <t>1a/1b/1c,7</t>
    </r>
  </si>
  <si>
    <r>
      <t xml:space="preserve">Tartines
</t>
    </r>
    <r>
      <rPr>
        <sz val="15"/>
        <color rgb="FFFF0000"/>
        <rFont val="Calibri"/>
        <family val="2"/>
        <scheme val="minor"/>
      </rPr>
      <t>1a/1b/1c/1d/6/7</t>
    </r>
  </si>
  <si>
    <r>
      <rPr>
        <sz val="10"/>
        <color rgb="FFFF0000"/>
        <rFont val="Calibri"/>
        <family val="2"/>
        <scheme val="minor"/>
      </rPr>
      <t xml:space="preserve">1. </t>
    </r>
    <r>
      <rPr>
        <sz val="10"/>
        <color theme="1"/>
        <rFont val="Calibri"/>
        <family val="2"/>
        <scheme val="minor"/>
      </rPr>
      <t>Céréales contenant du gluten / Glutenhaltiges Getreide</t>
    </r>
  </si>
  <si>
    <r>
      <rPr>
        <sz val="10"/>
        <color rgb="FFFF0000"/>
        <rFont val="Calibri"/>
        <family val="2"/>
        <scheme val="minor"/>
      </rPr>
      <t xml:space="preserve">5. </t>
    </r>
    <r>
      <rPr>
        <sz val="10"/>
        <color theme="1"/>
        <rFont val="Calibri"/>
        <family val="2"/>
        <scheme val="minor"/>
      </rPr>
      <t>Arachides/Erdnüsse</t>
    </r>
  </si>
  <si>
    <r>
      <rPr>
        <sz val="10"/>
        <color rgb="FFFF0000"/>
        <rFont val="Calibri"/>
        <family val="2"/>
        <scheme val="minor"/>
      </rPr>
      <t xml:space="preserve">8g. </t>
    </r>
    <r>
      <rPr>
        <sz val="10"/>
        <color theme="1"/>
        <rFont val="Calibri"/>
        <family val="2"/>
        <scheme val="minor"/>
      </rPr>
      <t>Pistaches/Pistazie</t>
    </r>
  </si>
  <si>
    <r>
      <rPr>
        <sz val="10"/>
        <color rgb="FFFF0000"/>
        <rFont val="Calibri"/>
        <family val="2"/>
        <scheme val="minor"/>
      </rPr>
      <t xml:space="preserve">1a. </t>
    </r>
    <r>
      <rPr>
        <sz val="10"/>
        <color theme="1"/>
        <rFont val="Calibri"/>
        <family val="2"/>
        <scheme val="minor"/>
      </rPr>
      <t>Blé/Weizen</t>
    </r>
  </si>
  <si>
    <r>
      <rPr>
        <sz val="10"/>
        <color rgb="FFFF0000"/>
        <rFont val="Calibri"/>
        <family val="2"/>
        <scheme val="minor"/>
      </rPr>
      <t xml:space="preserve">6. </t>
    </r>
    <r>
      <rPr>
        <sz val="10"/>
        <color theme="1"/>
        <rFont val="Calibri"/>
        <family val="2"/>
        <scheme val="minor"/>
      </rPr>
      <t>Soja/Soja</t>
    </r>
  </si>
  <si>
    <r>
      <rPr>
        <sz val="10"/>
        <color rgb="FFFF0000"/>
        <rFont val="Calibri"/>
        <family val="2"/>
        <scheme val="minor"/>
      </rPr>
      <t xml:space="preserve">8h. </t>
    </r>
    <r>
      <rPr>
        <sz val="10"/>
        <color theme="1"/>
        <rFont val="Calibri"/>
        <family val="2"/>
        <scheme val="minor"/>
      </rPr>
      <t>Noix de Macadamia/Macadamianuss</t>
    </r>
  </si>
  <si>
    <r>
      <rPr>
        <sz val="10"/>
        <color rgb="FFFF0000"/>
        <rFont val="Calibri"/>
        <family val="2"/>
        <scheme val="minor"/>
      </rPr>
      <t xml:space="preserve">1b. </t>
    </r>
    <r>
      <rPr>
        <sz val="10"/>
        <color theme="1"/>
        <rFont val="Calibri"/>
        <family val="2"/>
        <scheme val="minor"/>
      </rPr>
      <t>Seigle/Roggen</t>
    </r>
  </si>
  <si>
    <r>
      <rPr>
        <sz val="10"/>
        <color rgb="FFFF0000"/>
        <rFont val="Calibri"/>
        <family val="2"/>
        <scheme val="minor"/>
      </rPr>
      <t xml:space="preserve">7.   </t>
    </r>
    <r>
      <rPr>
        <sz val="10"/>
        <color theme="1"/>
        <rFont val="Calibri"/>
        <family val="2"/>
        <scheme val="minor"/>
      </rPr>
      <t>Lait/Milch</t>
    </r>
  </si>
  <si>
    <r>
      <rPr>
        <sz val="10"/>
        <color rgb="FFFF0000"/>
        <rFont val="Calibri"/>
        <family val="2"/>
        <scheme val="minor"/>
      </rPr>
      <t xml:space="preserve">8i.  </t>
    </r>
    <r>
      <rPr>
        <sz val="10"/>
        <color theme="1"/>
        <rFont val="Calibri"/>
        <family val="2"/>
        <scheme val="minor"/>
      </rPr>
      <t>Noix de Queensland/Queensland Nuss</t>
    </r>
  </si>
  <si>
    <r>
      <rPr>
        <sz val="10"/>
        <color rgb="FFFF0000"/>
        <rFont val="Calibri"/>
        <family val="2"/>
        <scheme val="minor"/>
      </rPr>
      <t xml:space="preserve">1c. </t>
    </r>
    <r>
      <rPr>
        <sz val="10"/>
        <color theme="1"/>
        <rFont val="Calibri"/>
        <family val="2"/>
        <scheme val="minor"/>
      </rPr>
      <t>Orge/Gerste</t>
    </r>
  </si>
  <si>
    <r>
      <rPr>
        <sz val="10"/>
        <color rgb="FFFF0000"/>
        <rFont val="Calibri"/>
        <family val="2"/>
        <scheme val="minor"/>
      </rPr>
      <t xml:space="preserve">8.   </t>
    </r>
    <r>
      <rPr>
        <sz val="10"/>
        <color theme="1"/>
        <rFont val="Calibri"/>
        <family val="2"/>
        <scheme val="minor"/>
      </rPr>
      <t>Fruits à coques/Schalenfrüchte</t>
    </r>
  </si>
  <si>
    <r>
      <rPr>
        <sz val="10"/>
        <color rgb="FFFF0000"/>
        <rFont val="Calibri"/>
        <family val="2"/>
        <scheme val="minor"/>
      </rPr>
      <t xml:space="preserve">9.   </t>
    </r>
    <r>
      <rPr>
        <sz val="10"/>
        <color theme="1"/>
        <rFont val="Calibri"/>
        <family val="2"/>
        <scheme val="minor"/>
      </rPr>
      <t>Céleri/Sellerie</t>
    </r>
  </si>
  <si>
    <r>
      <rPr>
        <sz val="10"/>
        <color rgb="FFFF0000"/>
        <rFont val="Calibri"/>
        <family val="2"/>
        <scheme val="minor"/>
      </rPr>
      <t xml:space="preserve">1d. </t>
    </r>
    <r>
      <rPr>
        <sz val="10"/>
        <color theme="1"/>
        <rFont val="Calibri"/>
        <family val="2"/>
        <scheme val="minor"/>
      </rPr>
      <t>Avoine/Hafer</t>
    </r>
  </si>
  <si>
    <r>
      <rPr>
        <sz val="10"/>
        <color rgb="FFFF0000"/>
        <rFont val="Calibri"/>
        <family val="2"/>
        <scheme val="minor"/>
      </rPr>
      <t>8a.</t>
    </r>
    <r>
      <rPr>
        <sz val="10"/>
        <color theme="1"/>
        <rFont val="Calibri"/>
        <family val="2"/>
        <scheme val="minor"/>
      </rPr>
      <t xml:space="preserve"> Amandes/Mandel</t>
    </r>
  </si>
  <si>
    <r>
      <rPr>
        <sz val="10"/>
        <color rgb="FFFF0000"/>
        <rFont val="Calibri"/>
        <family val="2"/>
        <scheme val="minor"/>
      </rPr>
      <t xml:space="preserve">10. </t>
    </r>
    <r>
      <rPr>
        <sz val="10"/>
        <color theme="1"/>
        <rFont val="Calibri"/>
        <family val="2"/>
        <scheme val="minor"/>
      </rPr>
      <t>Moutarde/Senf</t>
    </r>
  </si>
  <si>
    <r>
      <rPr>
        <sz val="10"/>
        <color rgb="FFFF0000"/>
        <rFont val="Calibri"/>
        <family val="2"/>
        <scheme val="minor"/>
      </rPr>
      <t xml:space="preserve">1e. </t>
    </r>
    <r>
      <rPr>
        <sz val="10"/>
        <color theme="1"/>
        <rFont val="Calibri"/>
        <family val="2"/>
        <scheme val="minor"/>
      </rPr>
      <t>Épautre/Dinkel</t>
    </r>
  </si>
  <si>
    <r>
      <rPr>
        <sz val="10"/>
        <color rgb="FFFF0000"/>
        <rFont val="Calibri"/>
        <family val="2"/>
        <scheme val="minor"/>
      </rPr>
      <t xml:space="preserve">8b. </t>
    </r>
    <r>
      <rPr>
        <sz val="10"/>
        <color theme="1"/>
        <rFont val="Calibri"/>
        <family val="2"/>
        <scheme val="minor"/>
      </rPr>
      <t>Noisettes/Haselnuss</t>
    </r>
  </si>
  <si>
    <r>
      <rPr>
        <sz val="10"/>
        <color rgb="FFFF0000"/>
        <rFont val="Calibri"/>
        <family val="2"/>
        <scheme val="minor"/>
      </rPr>
      <t xml:space="preserve">11. </t>
    </r>
    <r>
      <rPr>
        <sz val="10"/>
        <color theme="1"/>
        <rFont val="Calibri"/>
        <family val="2"/>
        <scheme val="minor"/>
      </rPr>
      <t>Grains de sésame/Sesamsamen</t>
    </r>
  </si>
  <si>
    <r>
      <rPr>
        <sz val="10"/>
        <color rgb="FFFF0000"/>
        <rFont val="Calibri"/>
        <family val="2"/>
        <scheme val="minor"/>
      </rPr>
      <t xml:space="preserve">1f. </t>
    </r>
    <r>
      <rPr>
        <sz val="10"/>
        <color theme="1"/>
        <rFont val="Calibri"/>
        <family val="2"/>
        <scheme val="minor"/>
      </rPr>
      <t>Kamut/Kamut</t>
    </r>
  </si>
  <si>
    <r>
      <rPr>
        <sz val="10"/>
        <color rgb="FFFF0000"/>
        <rFont val="Calibri"/>
        <family val="2"/>
        <scheme val="minor"/>
      </rPr>
      <t xml:space="preserve">8c. </t>
    </r>
    <r>
      <rPr>
        <sz val="10"/>
        <color theme="1"/>
        <rFont val="Calibri"/>
        <family val="2"/>
        <scheme val="minor"/>
      </rPr>
      <t>Noix/Walnuss</t>
    </r>
  </si>
  <si>
    <r>
      <rPr>
        <sz val="10"/>
        <color rgb="FFFF0000"/>
        <rFont val="Calibri"/>
        <family val="2"/>
        <scheme val="minor"/>
      </rPr>
      <t xml:space="preserve">12. </t>
    </r>
    <r>
      <rPr>
        <sz val="10"/>
        <color theme="1"/>
        <rFont val="Calibri"/>
        <family val="2"/>
        <scheme val="minor"/>
      </rPr>
      <t>Anhydride sulfureux et sulfites/Schwefeldioxid und Sulfite</t>
    </r>
  </si>
  <si>
    <r>
      <rPr>
        <sz val="10"/>
        <color rgb="FFFF0000"/>
        <rFont val="Calibri"/>
        <family val="2"/>
        <scheme val="minor"/>
      </rPr>
      <t xml:space="preserve">2. </t>
    </r>
    <r>
      <rPr>
        <sz val="10"/>
        <color theme="1"/>
        <rFont val="Calibri"/>
        <family val="2"/>
        <scheme val="minor"/>
      </rPr>
      <t>Crustacés/Krebstiere</t>
    </r>
  </si>
  <si>
    <r>
      <rPr>
        <sz val="10"/>
        <color rgb="FFFF0000"/>
        <rFont val="Calibri"/>
        <family val="2"/>
        <scheme val="minor"/>
      </rPr>
      <t xml:space="preserve">8d. </t>
    </r>
    <r>
      <rPr>
        <sz val="10"/>
        <color theme="1"/>
        <rFont val="Calibri"/>
        <family val="2"/>
        <scheme val="minor"/>
      </rPr>
      <t>Noix de cajou/Cashewnuss</t>
    </r>
  </si>
  <si>
    <r>
      <rPr>
        <sz val="10"/>
        <color rgb="FFFF0000"/>
        <rFont val="Calibri"/>
        <family val="2"/>
        <scheme val="minor"/>
      </rPr>
      <t xml:space="preserve">13. </t>
    </r>
    <r>
      <rPr>
        <sz val="10"/>
        <color theme="1"/>
        <rFont val="Calibri"/>
        <family val="2"/>
        <scheme val="minor"/>
      </rPr>
      <t>Lupins/Lupine</t>
    </r>
  </si>
  <si>
    <r>
      <rPr>
        <sz val="10"/>
        <color rgb="FFFF0000"/>
        <rFont val="Calibri"/>
        <family val="2"/>
        <scheme val="minor"/>
      </rPr>
      <t xml:space="preserve">3. </t>
    </r>
    <r>
      <rPr>
        <sz val="10"/>
        <color theme="1"/>
        <rFont val="Calibri"/>
        <family val="2"/>
        <scheme val="minor"/>
      </rPr>
      <t>Oeufs/Eier</t>
    </r>
  </si>
  <si>
    <r>
      <rPr>
        <sz val="10"/>
        <color rgb="FFFF0000"/>
        <rFont val="Calibri"/>
        <family val="2"/>
        <scheme val="minor"/>
      </rPr>
      <t xml:space="preserve">8e. </t>
    </r>
    <r>
      <rPr>
        <sz val="10"/>
        <color theme="1"/>
        <rFont val="Calibri"/>
        <family val="2"/>
        <scheme val="minor"/>
      </rPr>
      <t>Noix de pécan/Pekannüsse</t>
    </r>
  </si>
  <si>
    <r>
      <rPr>
        <sz val="10"/>
        <color rgb="FFFF0000"/>
        <rFont val="Calibri"/>
        <family val="2"/>
        <scheme val="minor"/>
      </rPr>
      <t xml:space="preserve">14. </t>
    </r>
    <r>
      <rPr>
        <sz val="10"/>
        <color theme="1"/>
        <rFont val="Calibri"/>
        <family val="2"/>
        <scheme val="minor"/>
      </rPr>
      <t>Mollusques/Weichtiere</t>
    </r>
  </si>
  <si>
    <r>
      <rPr>
        <sz val="10"/>
        <color rgb="FFFF0000"/>
        <rFont val="Calibri"/>
        <family val="2"/>
        <scheme val="minor"/>
      </rPr>
      <t xml:space="preserve">4. </t>
    </r>
    <r>
      <rPr>
        <sz val="10"/>
        <color theme="1"/>
        <rFont val="Calibri"/>
        <family val="2"/>
        <scheme val="minor"/>
      </rPr>
      <t>Poisson/Fisch</t>
    </r>
  </si>
  <si>
    <r>
      <rPr>
        <sz val="10"/>
        <color rgb="FFFF0000"/>
        <rFont val="Calibri"/>
        <family val="2"/>
        <scheme val="minor"/>
      </rPr>
      <t xml:space="preserve">8f.  </t>
    </r>
    <r>
      <rPr>
        <sz val="10"/>
        <color theme="1"/>
        <rFont val="Calibri"/>
        <family val="2"/>
        <scheme val="minor"/>
      </rPr>
      <t>Noix du Brésil/Paranüsse</t>
    </r>
  </si>
  <si>
    <t>Menu du 15. au 19. Avril 2024</t>
  </si>
  <si>
    <r>
      <t xml:space="preserve">Soupe aux carottes </t>
    </r>
    <r>
      <rPr>
        <sz val="15"/>
        <color rgb="FFFF0000"/>
        <rFont val="Calibri"/>
        <family val="2"/>
        <scheme val="minor"/>
      </rPr>
      <t>7</t>
    </r>
  </si>
  <si>
    <r>
      <t xml:space="preserve">Soupe aux asperges </t>
    </r>
    <r>
      <rPr>
        <sz val="15"/>
        <color rgb="FFFF0000"/>
        <rFont val="Calibri"/>
        <family val="2"/>
        <scheme val="minor"/>
      </rPr>
      <t>7</t>
    </r>
  </si>
  <si>
    <r>
      <t xml:space="preserve">Soupe aux herbes </t>
    </r>
    <r>
      <rPr>
        <sz val="15"/>
        <color rgb="FFFF0000"/>
        <rFont val="Calibri"/>
        <family val="2"/>
        <scheme val="minor"/>
      </rPr>
      <t>7</t>
    </r>
  </si>
  <si>
    <r>
      <t xml:space="preserve">Soupe aux poivrons </t>
    </r>
    <r>
      <rPr>
        <sz val="15"/>
        <color rgb="FFFF0000"/>
        <rFont val="Calibri"/>
        <family val="2"/>
        <scheme val="minor"/>
      </rPr>
      <t>7</t>
    </r>
  </si>
  <si>
    <r>
      <t xml:space="preserve">Pâte feuilletée aux tomates </t>
    </r>
    <r>
      <rPr>
        <sz val="15"/>
        <color rgb="FFFF0000"/>
        <rFont val="Calibri"/>
        <family val="2"/>
        <scheme val="minor"/>
      </rPr>
      <t>1a</t>
    </r>
  </si>
  <si>
    <r>
      <t xml:space="preserve">Poulet Teriyaki </t>
    </r>
    <r>
      <rPr>
        <sz val="15"/>
        <color rgb="FFFF0000"/>
        <rFont val="Calibri"/>
        <family val="2"/>
        <scheme val="minor"/>
      </rPr>
      <t>6/11</t>
    </r>
    <r>
      <rPr>
        <sz val="15"/>
        <rFont val="Calibri"/>
        <family val="2"/>
        <scheme val="minor"/>
      </rPr>
      <t xml:space="preserve">
Riz Basmati
Broccolis
Salade </t>
    </r>
    <r>
      <rPr>
        <sz val="15"/>
        <color rgb="FFFF0000"/>
        <rFont val="Calibri"/>
        <family val="2"/>
        <scheme val="minor"/>
      </rPr>
      <t>10/12</t>
    </r>
  </si>
  <si>
    <r>
      <t xml:space="preserve">Sticks de légumes et fines herbes </t>
    </r>
    <r>
      <rPr>
        <sz val="15"/>
        <color rgb="FFFF0000"/>
        <rFont val="Calibri"/>
        <family val="2"/>
        <scheme val="minor"/>
      </rPr>
      <t>7</t>
    </r>
  </si>
  <si>
    <t>Compote</t>
  </si>
  <si>
    <r>
      <t xml:space="preserve">Riz au lait </t>
    </r>
    <r>
      <rPr>
        <sz val="15"/>
        <color rgb="FFFF0000"/>
        <rFont val="Calibri"/>
        <family val="2"/>
        <scheme val="minor"/>
      </rPr>
      <t>7</t>
    </r>
  </si>
  <si>
    <r>
      <t>Cracottes</t>
    </r>
    <r>
      <rPr>
        <sz val="15"/>
        <color rgb="FFFF0000"/>
        <rFont val="Calibri"/>
        <family val="2"/>
        <scheme val="minor"/>
      </rPr>
      <t xml:space="preserve"> 1a/1b</t>
    </r>
  </si>
  <si>
    <r>
      <t xml:space="preserve">Rôti Orloff </t>
    </r>
    <r>
      <rPr>
        <sz val="15"/>
        <color rgb="FFFF0000"/>
        <rFont val="Calibri"/>
        <family val="2"/>
        <scheme val="minor"/>
      </rPr>
      <t>7</t>
    </r>
    <r>
      <rPr>
        <sz val="15"/>
        <rFont val="Calibri"/>
        <family val="2"/>
        <scheme val="minor"/>
      </rPr>
      <t xml:space="preserve">
Spätzle </t>
    </r>
    <r>
      <rPr>
        <sz val="15"/>
        <color rgb="FFFF0000"/>
        <rFont val="Calibri"/>
        <family val="2"/>
        <scheme val="minor"/>
      </rPr>
      <t xml:space="preserve">1a/3 
</t>
    </r>
    <r>
      <rPr>
        <sz val="15"/>
        <rFont val="Calibri"/>
        <family val="2"/>
        <scheme val="minor"/>
      </rPr>
      <t xml:space="preserve">Haricots verts
Salade </t>
    </r>
    <r>
      <rPr>
        <sz val="15"/>
        <color rgb="FFFF0000"/>
        <rFont val="Calibri"/>
        <family val="2"/>
        <scheme val="minor"/>
      </rPr>
      <t>10/12</t>
    </r>
  </si>
  <si>
    <r>
      <t xml:space="preserve">Quiches au thon </t>
    </r>
    <r>
      <rPr>
        <sz val="15"/>
        <color rgb="FFFF0000"/>
        <rFont val="Calibri"/>
        <family val="2"/>
        <scheme val="minor"/>
      </rPr>
      <t xml:space="preserve">1a/3/7/10
</t>
    </r>
    <r>
      <rPr>
        <sz val="15"/>
        <rFont val="Calibri"/>
        <family val="2"/>
        <scheme val="minor"/>
      </rPr>
      <t>Variation de salade</t>
    </r>
    <r>
      <rPr>
        <sz val="15"/>
        <color rgb="FFFF0000"/>
        <rFont val="Calibri"/>
        <family val="2"/>
        <scheme val="minor"/>
      </rPr>
      <t xml:space="preserve"> 10/12</t>
    </r>
  </si>
  <si>
    <r>
      <t xml:space="preserve">Gratin de pommes de terre et légumes </t>
    </r>
    <r>
      <rPr>
        <sz val="15"/>
        <color rgb="FFFF0000"/>
        <rFont val="Calibri"/>
        <family val="2"/>
        <scheme val="minor"/>
      </rPr>
      <t xml:space="preserve">7/9
</t>
    </r>
    <r>
      <rPr>
        <sz val="15"/>
        <color theme="1"/>
        <rFont val="Calibri"/>
        <family val="2"/>
        <scheme val="minor"/>
      </rPr>
      <t xml:space="preserve">Asperges </t>
    </r>
    <r>
      <rPr>
        <sz val="15"/>
        <color rgb="FFFF0000"/>
        <rFont val="Calibri"/>
        <family val="2"/>
        <scheme val="minor"/>
      </rPr>
      <t xml:space="preserve">
</t>
    </r>
    <r>
      <rPr>
        <sz val="15"/>
        <color theme="1"/>
        <rFont val="Calibri"/>
        <family val="2"/>
        <scheme val="minor"/>
      </rPr>
      <t>Salade</t>
    </r>
    <r>
      <rPr>
        <sz val="15"/>
        <color rgb="FFFF0000"/>
        <rFont val="Calibri"/>
        <family val="2"/>
        <scheme val="minor"/>
      </rPr>
      <t xml:space="preserve"> 10/12</t>
    </r>
  </si>
  <si>
    <r>
      <t xml:space="preserve">Pâtes complètes </t>
    </r>
    <r>
      <rPr>
        <sz val="15"/>
        <color rgb="FFFF0000"/>
        <rFont val="Calibri"/>
        <family val="2"/>
        <scheme val="minor"/>
      </rPr>
      <t>1a</t>
    </r>
    <r>
      <rPr>
        <sz val="15"/>
        <rFont val="Calibri"/>
        <family val="2"/>
        <scheme val="minor"/>
      </rPr>
      <t xml:space="preserve"> Sauce tomates-  Légumes </t>
    </r>
    <r>
      <rPr>
        <sz val="15"/>
        <color rgb="FFFF0000"/>
        <rFont val="Calibri"/>
        <family val="2"/>
        <scheme val="minor"/>
      </rPr>
      <t>9</t>
    </r>
    <r>
      <rPr>
        <sz val="15"/>
        <rFont val="Calibri"/>
        <family val="2"/>
        <scheme val="minor"/>
      </rPr>
      <t xml:space="preserve">
Fromage </t>
    </r>
    <r>
      <rPr>
        <sz val="15"/>
        <color rgb="FFFF0000"/>
        <rFont val="Calibri"/>
        <family val="2"/>
        <scheme val="minor"/>
      </rPr>
      <t>7</t>
    </r>
  </si>
  <si>
    <r>
      <t xml:space="preserve">Müsli </t>
    </r>
    <r>
      <rPr>
        <sz val="15"/>
        <color rgb="FFFF0000"/>
        <rFont val="Calibri"/>
        <family val="2"/>
        <scheme val="minor"/>
      </rPr>
      <t>1a/1d/1e</t>
    </r>
    <r>
      <rPr>
        <sz val="15"/>
        <rFont val="Calibri"/>
        <family val="2"/>
        <scheme val="minor"/>
      </rPr>
      <t xml:space="preserve">
Fromage blanc </t>
    </r>
    <r>
      <rPr>
        <sz val="15"/>
        <color rgb="FFFF0000"/>
        <rFont val="Calibri"/>
        <family val="2"/>
        <scheme val="minor"/>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</si>
</sst>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scheme val="minor"/>
    </font>
    <font>
      <b/>
      <sz val="11"/>
      <color theme="1"/>
      <name val="Calibri"/>
      <family val="2"/>
      <scheme val="minor"/>
    </font>
    <font>
      <sz val="11"/>
      <color theme="1"/>
      <name val="Calibri Light"/>
      <family val="2"/>
      <scheme val="major"/>
    </font>
    <font>
      <b/>
      <sz val="11"/>
      <color theme="1"/>
      <name val="Calibri Light"/>
      <family val="2"/>
      <scheme val="major"/>
    </font>
    <font>
      <sz val="11"/>
      <color theme="1"/>
      <name val="Bahnschrift Light SemiCondensed"/>
      <family val="2"/>
    </font>
    <font>
      <b/>
      <sz val="11"/>
      <color theme="1"/>
      <name val="Bahnschrift Light SemiCondensed"/>
      <family val="2"/>
    </font>
    <font>
      <sz val="12"/>
      <color theme="1"/>
      <name val="Bahnschrift Light SemiCondensed"/>
      <family val="2"/>
    </font>
    <font>
      <b/>
      <sz val="12"/>
      <color theme="1"/>
      <name val="Bahnschrift Light SemiCondensed"/>
      <family val="2"/>
    </font>
    <font>
      <sz val="6"/>
      <color theme="1"/>
      <name val="Bahnschrift Light SemiCondensed"/>
      <family val="2"/>
    </font>
    <font>
      <sz val="9"/>
      <color theme="1"/>
      <name val="Bahnschrift Light SemiCondensed"/>
      <family val="2"/>
    </font>
    <font>
      <b/>
      <sz val="26"/>
      <color theme="1"/>
      <name val="Calibri"/>
      <family val="2"/>
      <scheme val="minor"/>
    </font>
    <font>
      <sz val="15"/>
      <color theme="1"/>
      <name val="Calibri"/>
      <family val="2"/>
      <scheme val="minor"/>
    </font>
    <font>
      <b/>
      <sz val="15"/>
      <color theme="1"/>
      <name val="Calibri"/>
      <family val="2"/>
      <scheme val="minor"/>
    </font>
    <font>
      <sz val="15"/>
      <name val="Calibri"/>
      <family val="2"/>
      <scheme val="minor"/>
    </font>
    <font>
      <sz val="15"/>
      <color rgb="FFFF0000"/>
      <name val="Calibri"/>
      <family val="2"/>
      <scheme val="minor"/>
    </font>
    <font>
      <sz val="15"/>
      <color rgb="FF0070C0"/>
      <name val="Calibri"/>
      <family val="2"/>
      <scheme val="minor"/>
    </font>
    <font>
      <sz val="6"/>
      <color theme="1"/>
      <name val="Calibri"/>
      <family val="2"/>
      <scheme val="minor"/>
    </font>
    <font>
      <sz val="10"/>
      <color theme="1"/>
      <name val="Calibri"/>
      <family val="2"/>
      <scheme val="minor"/>
    </font>
    <font>
      <sz val="10"/>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EFF9FF"/>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hair">
        <color auto="1"/>
      </bottom>
      <diagonal/>
    </border>
    <border>
      <left/>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63">
    <xf numFmtId="0" fontId="0" fillId="0" borderId="0" xfId="0"/>
    <xf numFmtId="0" fontId="0" fillId="2" borderId="0" xfId="0" applyFill="1"/>
    <xf numFmtId="0" fontId="1" fillId="2" borderId="0" xfId="0" applyFont="1" applyFill="1" applyAlignment="1">
      <alignment horizontal="right"/>
    </xf>
    <xf numFmtId="0" fontId="1" fillId="2" borderId="0" xfId="0" applyFont="1" applyFill="1"/>
    <xf numFmtId="0" fontId="0" fillId="2" borderId="0" xfId="0" applyFill="1" applyAlignment="1"/>
    <xf numFmtId="0" fontId="0" fillId="2" borderId="0" xfId="0" applyFill="1" applyAlignment="1">
      <alignment horizontal="center" vertical="top" wrapText="1"/>
    </xf>
    <xf numFmtId="0" fontId="0" fillId="2" borderId="0" xfId="0" applyFill="1" applyAlignment="1">
      <alignment horizontal="center" wrapText="1"/>
    </xf>
    <xf numFmtId="0" fontId="2" fillId="3" borderId="0" xfId="0" applyFont="1" applyFill="1" applyBorder="1" applyProtection="1"/>
    <xf numFmtId="1" fontId="3" fillId="4" borderId="0" xfId="0" applyNumberFormat="1" applyFont="1" applyFill="1" applyBorder="1" applyAlignment="1" applyProtection="1">
      <alignment horizontal="right"/>
    </xf>
    <xf numFmtId="0" fontId="2" fillId="3" borderId="3" xfId="0" applyFont="1" applyFill="1" applyBorder="1" applyProtection="1"/>
    <xf numFmtId="0" fontId="3" fillId="4" borderId="0" xfId="0" applyFont="1" applyFill="1" applyBorder="1" applyProtection="1"/>
    <xf numFmtId="0" fontId="2" fillId="3" borderId="4" xfId="0" applyFont="1" applyFill="1" applyBorder="1" applyProtection="1"/>
    <xf numFmtId="1" fontId="3" fillId="4" borderId="4" xfId="0" applyNumberFormat="1" applyFont="1" applyFill="1" applyBorder="1" applyProtection="1"/>
    <xf numFmtId="1" fontId="3" fillId="4" borderId="3" xfId="0" applyNumberFormat="1" applyFont="1" applyFill="1" applyBorder="1" applyAlignment="1" applyProtection="1">
      <alignment horizontal="right"/>
    </xf>
    <xf numFmtId="0" fontId="3" fillId="4" borderId="0" xfId="0" applyNumberFormat="1" applyFont="1" applyFill="1" applyBorder="1" applyProtection="1"/>
    <xf numFmtId="14" fontId="3" fillId="4" borderId="3" xfId="0" applyNumberFormat="1" applyFont="1" applyFill="1" applyBorder="1" applyProtection="1"/>
    <xf numFmtId="0" fontId="4" fillId="2" borderId="0" xfId="0" applyFont="1" applyFill="1" applyProtection="1"/>
    <xf numFmtId="0" fontId="4" fillId="2" borderId="0" xfId="0" applyFont="1" applyFill="1" applyAlignment="1" applyProtection="1">
      <alignment horizontal="right"/>
    </xf>
    <xf numFmtId="0" fontId="4" fillId="2" borderId="0" xfId="0" applyFont="1" applyFill="1" applyAlignment="1" applyProtection="1">
      <alignment vertical="center"/>
    </xf>
    <xf numFmtId="0" fontId="4" fillId="2" borderId="0" xfId="0" applyFont="1" applyFill="1" applyAlignment="1" applyProtection="1">
      <alignment horizontal="right" vertical="center"/>
    </xf>
    <xf numFmtId="0" fontId="6" fillId="5" borderId="3" xfId="0" applyFont="1" applyFill="1" applyBorder="1" applyAlignment="1" applyProtection="1">
      <alignment vertical="center"/>
    </xf>
    <xf numFmtId="0" fontId="7" fillId="6" borderId="3" xfId="0" applyFont="1" applyFill="1" applyBorder="1" applyAlignment="1" applyProtection="1">
      <alignment horizontal="right" vertical="center"/>
    </xf>
    <xf numFmtId="0" fontId="4" fillId="5" borderId="4" xfId="0" applyFont="1" applyFill="1" applyBorder="1" applyProtection="1"/>
    <xf numFmtId="14" fontId="5" fillId="6" borderId="4" xfId="0" applyNumberFormat="1" applyFont="1" applyFill="1" applyBorder="1" applyAlignment="1" applyProtection="1">
      <alignment horizontal="right"/>
    </xf>
    <xf numFmtId="14" fontId="4" fillId="2" borderId="0" xfId="0" applyNumberFormat="1" applyFont="1" applyFill="1" applyAlignment="1" applyProtection="1">
      <alignment horizontal="right"/>
    </xf>
    <xf numFmtId="14" fontId="4" fillId="2" borderId="0" xfId="0" applyNumberFormat="1" applyFont="1" applyFill="1" applyProtection="1"/>
    <xf numFmtId="0" fontId="8" fillId="2" borderId="0" xfId="0" applyFont="1" applyFill="1" applyProtection="1"/>
    <xf numFmtId="0" fontId="8" fillId="2" borderId="0" xfId="0" applyFont="1" applyFill="1" applyAlignment="1" applyProtection="1">
      <alignment horizontal="right"/>
    </xf>
    <xf numFmtId="0" fontId="9" fillId="2" borderId="0" xfId="0" applyFont="1" applyFill="1" applyProtection="1"/>
    <xf numFmtId="0" fontId="9" fillId="2" borderId="0" xfId="0" applyFont="1" applyFill="1" applyAlignment="1" applyProtection="1">
      <alignment horizontal="right"/>
    </xf>
    <xf numFmtId="0" fontId="0" fillId="0" borderId="0" xfId="0" applyBorder="1"/>
    <xf numFmtId="0" fontId="4" fillId="2" borderId="0" xfId="0" applyFont="1" applyFill="1" applyBorder="1" applyProtection="1"/>
    <xf numFmtId="0" fontId="16" fillId="7" borderId="0" xfId="0" applyFont="1" applyFill="1" applyBorder="1" applyAlignment="1" applyProtection="1">
      <alignment horizontal="center" vertical="center" wrapText="1"/>
    </xf>
    <xf numFmtId="0" fontId="17" fillId="7" borderId="0" xfId="0" applyFont="1" applyFill="1" applyProtection="1"/>
    <xf numFmtId="0" fontId="17" fillId="7" borderId="0" xfId="0" applyFont="1" applyFill="1" applyBorder="1" applyAlignment="1" applyProtection="1">
      <alignment horizontal="center" vertical="center" wrapText="1"/>
    </xf>
    <xf numFmtId="0" fontId="17" fillId="7" borderId="0" xfId="0" applyFont="1" applyFill="1" applyBorder="1" applyAlignment="1" applyProtection="1">
      <alignment horizontal="left" vertical="center"/>
    </xf>
    <xf numFmtId="0" fontId="17" fillId="7" borderId="0" xfId="0" applyFont="1" applyFill="1" applyAlignment="1" applyProtection="1">
      <alignment horizontal="left"/>
    </xf>
    <xf numFmtId="0" fontId="17" fillId="7" borderId="1" xfId="0" applyFont="1" applyFill="1" applyBorder="1" applyAlignment="1" applyProtection="1">
      <alignment horizontal="center" vertical="center" wrapText="1"/>
    </xf>
    <xf numFmtId="0" fontId="12" fillId="6" borderId="1" xfId="0" applyFont="1" applyFill="1" applyBorder="1" applyAlignment="1" applyProtection="1">
      <alignment horizontal="center" vertical="center" wrapText="1"/>
    </xf>
    <xf numFmtId="0" fontId="13" fillId="7" borderId="5" xfId="0" applyFont="1" applyFill="1" applyBorder="1" applyAlignment="1" applyProtection="1">
      <alignment horizontal="center" vertical="center" wrapText="1"/>
      <protection locked="0"/>
    </xf>
    <xf numFmtId="0" fontId="13" fillId="7" borderId="6" xfId="0" applyFont="1" applyFill="1" applyBorder="1" applyAlignment="1" applyProtection="1">
      <alignment horizontal="center" vertical="center" wrapText="1"/>
      <protection locked="0"/>
    </xf>
    <xf numFmtId="0" fontId="13" fillId="7" borderId="9" xfId="0" applyFont="1" applyFill="1" applyBorder="1" applyAlignment="1" applyProtection="1">
      <alignment horizontal="center" vertical="center" wrapText="1"/>
      <protection locked="0"/>
    </xf>
    <xf numFmtId="0" fontId="13" fillId="7" borderId="10" xfId="0" applyFont="1" applyFill="1" applyBorder="1" applyAlignment="1" applyProtection="1">
      <alignment horizontal="center" vertical="center" wrapText="1"/>
      <protection locked="0"/>
    </xf>
    <xf numFmtId="0" fontId="13" fillId="7" borderId="5" xfId="0" applyFont="1" applyFill="1" applyBorder="1" applyAlignment="1" applyProtection="1">
      <alignment horizontal="center" vertical="center" wrapText="1"/>
    </xf>
    <xf numFmtId="0" fontId="13" fillId="7" borderId="6" xfId="0" applyFont="1" applyFill="1" applyBorder="1" applyAlignment="1" applyProtection="1">
      <alignment horizontal="center" vertical="center" wrapText="1"/>
    </xf>
    <xf numFmtId="0" fontId="13" fillId="7" borderId="7" xfId="0" applyFont="1" applyFill="1" applyBorder="1" applyAlignment="1" applyProtection="1">
      <alignment horizontal="center" vertical="center" wrapText="1"/>
    </xf>
    <xf numFmtId="0" fontId="13" fillId="7" borderId="8" xfId="0" applyFont="1" applyFill="1" applyBorder="1" applyAlignment="1" applyProtection="1">
      <alignment horizontal="center" vertical="center" wrapText="1"/>
    </xf>
    <xf numFmtId="0" fontId="13" fillId="7" borderId="9" xfId="0" applyFont="1" applyFill="1" applyBorder="1" applyAlignment="1" applyProtection="1">
      <alignment horizontal="center" vertical="center" wrapText="1"/>
    </xf>
    <xf numFmtId="0" fontId="13" fillId="7" borderId="10" xfId="0" applyFont="1" applyFill="1" applyBorder="1" applyAlignment="1" applyProtection="1">
      <alignment horizontal="center" vertical="center" wrapText="1"/>
    </xf>
    <xf numFmtId="0" fontId="15" fillId="7" borderId="5" xfId="0" applyFont="1" applyFill="1" applyBorder="1" applyAlignment="1" applyProtection="1">
      <alignment horizontal="center" vertical="center" wrapText="1"/>
      <protection locked="0"/>
    </xf>
    <xf numFmtId="0" fontId="15" fillId="7" borderId="6" xfId="0" applyFont="1" applyFill="1" applyBorder="1" applyAlignment="1" applyProtection="1">
      <alignment horizontal="center" vertical="center" wrapText="1"/>
      <protection locked="0"/>
    </xf>
    <xf numFmtId="0" fontId="15" fillId="7" borderId="9" xfId="0" applyFont="1" applyFill="1" applyBorder="1" applyAlignment="1" applyProtection="1">
      <alignment horizontal="center" vertical="center" wrapText="1"/>
      <protection locked="0"/>
    </xf>
    <xf numFmtId="0" fontId="15" fillId="7" borderId="10" xfId="0" applyFont="1" applyFill="1" applyBorder="1" applyAlignment="1" applyProtection="1">
      <alignment horizontal="center" vertical="center" wrapText="1"/>
      <protection locked="0"/>
    </xf>
    <xf numFmtId="0" fontId="11" fillId="7" borderId="1" xfId="0" applyFont="1" applyFill="1" applyBorder="1" applyAlignment="1" applyProtection="1">
      <alignment horizontal="center"/>
    </xf>
    <xf numFmtId="0" fontId="12" fillId="6"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wrapText="1"/>
    </xf>
    <xf numFmtId="0" fontId="9" fillId="7" borderId="12" xfId="0" applyFont="1" applyFill="1" applyBorder="1" applyAlignment="1" applyProtection="1">
      <alignment horizontal="center" vertical="center" wrapText="1"/>
    </xf>
    <xf numFmtId="0" fontId="9" fillId="7" borderId="13" xfId="0" applyFont="1" applyFill="1" applyBorder="1" applyAlignment="1" applyProtection="1">
      <alignment horizontal="center" vertical="center" wrapText="1"/>
    </xf>
    <xf numFmtId="0" fontId="10" fillId="7" borderId="2" xfId="0" applyFont="1" applyFill="1" applyBorder="1" applyAlignment="1" applyProtection="1">
      <alignment horizontal="center" vertical="center"/>
    </xf>
    <xf numFmtId="0" fontId="13" fillId="7" borderId="7" xfId="0" applyFont="1" applyFill="1" applyBorder="1" applyAlignment="1" applyProtection="1">
      <alignment horizontal="center" vertical="center" wrapText="1"/>
      <protection locked="0"/>
    </xf>
    <xf numFmtId="0" fontId="13" fillId="7" borderId="8" xfId="0" applyFont="1" applyFill="1" applyBorder="1" applyAlignment="1" applyProtection="1">
      <alignment horizontal="center" vertical="center" wrapText="1"/>
      <protection locked="0"/>
    </xf>
    <xf numFmtId="0" fontId="0" fillId="2" borderId="0" xfId="0" applyFill="1" applyAlignment="1">
      <alignment horizontal="center" vertical="top" wrapText="1"/>
    </xf>
    <xf numFmtId="0" fontId="0" fillId="2" borderId="0" xfId="0" applyFill="1" applyAlignment="1">
      <alignment horizontal="center" wrapText="1"/>
    </xf>
  </cellXfs>
  <cellStyles count="1">
    <cellStyle name="Normal" xfId="0" builtinId="0"/>
  </cellStyles>
  <dxfs count="3">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EFF9FF"/>
      <color rgb="FFCD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340380</xdr:colOff>
      <xdr:row>1</xdr:row>
      <xdr:rowOff>51789</xdr:rowOff>
    </xdr:from>
    <xdr:to>
      <xdr:col>12</xdr:col>
      <xdr:colOff>714373</xdr:colOff>
      <xdr:row>1</xdr:row>
      <xdr:rowOff>849518</xdr:rowOff>
    </xdr:to>
    <xdr:pic>
      <xdr:nvPicPr>
        <xdr:cNvPr id="8" name="Picture 7"/>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198630" y="230383"/>
          <a:ext cx="1219337" cy="797729"/>
        </a:xfrm>
        <a:prstGeom prst="rect">
          <a:avLst/>
        </a:prstGeom>
      </xdr:spPr>
    </xdr:pic>
    <xdr:clientData/>
  </xdr:twoCellAnchor>
  <xdr:twoCellAnchor editAs="oneCell">
    <xdr:from>
      <xdr:col>10</xdr:col>
      <xdr:colOff>122022</xdr:colOff>
      <xdr:row>32</xdr:row>
      <xdr:rowOff>43844</xdr:rowOff>
    </xdr:from>
    <xdr:to>
      <xdr:col>11</xdr:col>
      <xdr:colOff>264191</xdr:colOff>
      <xdr:row>32</xdr:row>
      <xdr:rowOff>716078</xdr:rowOff>
    </xdr:to>
    <xdr:pic>
      <xdr:nvPicPr>
        <xdr:cNvPr id="2" name="Picture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014165" y="7498614"/>
          <a:ext cx="987757" cy="672234"/>
        </a:xfrm>
        <a:prstGeom prst="rect">
          <a:avLst/>
        </a:prstGeom>
        <a:ln>
          <a:noFill/>
        </a:ln>
        <a:effectLst>
          <a:outerShdw blurRad="190500" algn="tl" rotWithShape="0">
            <a:srgbClr val="000000">
              <a:alpha val="70000"/>
            </a:srgbClr>
          </a:outerShdw>
        </a:effectLst>
      </xdr:spPr>
    </xdr:pic>
    <xdr:clientData/>
  </xdr:twoCellAnchor>
  <xdr:twoCellAnchor editAs="oneCell">
    <xdr:from>
      <xdr:col>14</xdr:col>
      <xdr:colOff>0</xdr:colOff>
      <xdr:row>12</xdr:row>
      <xdr:rowOff>0</xdr:rowOff>
    </xdr:from>
    <xdr:to>
      <xdr:col>14</xdr:col>
      <xdr:colOff>304800</xdr:colOff>
      <xdr:row>13</xdr:row>
      <xdr:rowOff>76200</xdr:rowOff>
    </xdr:to>
    <xdr:sp macro="" textlink="">
      <xdr:nvSpPr>
        <xdr:cNvPr id="1028" name="AutoShape 4" descr="Kleine Kochmütze transparente PNG - StickPNG"/>
        <xdr:cNvSpPr>
          <a:spLocks noChangeAspect="1" noChangeArrowheads="1"/>
        </xdr:cNvSpPr>
      </xdr:nvSpPr>
      <xdr:spPr bwMode="auto">
        <a:xfrm>
          <a:off x="10801350"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14</xdr:col>
      <xdr:colOff>0</xdr:colOff>
      <xdr:row>12</xdr:row>
      <xdr:rowOff>0</xdr:rowOff>
    </xdr:from>
    <xdr:to>
      <xdr:col>14</xdr:col>
      <xdr:colOff>304800</xdr:colOff>
      <xdr:row>13</xdr:row>
      <xdr:rowOff>76200</xdr:rowOff>
    </xdr:to>
    <xdr:sp macro="" textlink="">
      <xdr:nvSpPr>
        <xdr:cNvPr id="1030" name="AutoShape 6" descr="Kleine Kochmütze transparente PNG - StickPNG"/>
        <xdr:cNvSpPr>
          <a:spLocks noChangeAspect="1" noChangeArrowheads="1"/>
        </xdr:cNvSpPr>
      </xdr:nvSpPr>
      <xdr:spPr bwMode="auto">
        <a:xfrm>
          <a:off x="10801350" y="36195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438962</xdr:colOff>
      <xdr:row>32</xdr:row>
      <xdr:rowOff>55518</xdr:rowOff>
    </xdr:from>
    <xdr:to>
      <xdr:col>4</xdr:col>
      <xdr:colOff>48598</xdr:colOff>
      <xdr:row>32</xdr:row>
      <xdr:rowOff>706842</xdr:rowOff>
    </xdr:to>
    <xdr:pic>
      <xdr:nvPicPr>
        <xdr:cNvPr id="11" name="Picture 10"/>
        <xdr:cNvPicPr>
          <a:picLocks noChangeAspect="1"/>
        </xdr:cNvPicPr>
      </xdr:nvPicPr>
      <xdr:blipFill rotWithShape="1">
        <a:blip xmlns:r="http://schemas.openxmlformats.org/officeDocument/2006/relationships" r:embed="rId3"/>
        <a:srcRect t="12593" b="8348"/>
        <a:stretch/>
      </xdr:blipFill>
      <xdr:spPr>
        <a:xfrm>
          <a:off x="1566411" y="7510288"/>
          <a:ext cx="1300809" cy="651324"/>
        </a:xfrm>
        <a:prstGeom prst="rect">
          <a:avLst/>
        </a:prstGeom>
        <a:ln>
          <a:noFill/>
        </a:ln>
        <a:effectLst>
          <a:outerShdw blurRad="190500" algn="tl" rotWithShape="0">
            <a:srgbClr val="000000">
              <a:alpha val="70000"/>
            </a:srgbClr>
          </a:outerShdw>
        </a:effectLst>
      </xdr:spPr>
    </xdr:pic>
    <xdr:clientData/>
  </xdr:twoCellAnchor>
  <xdr:twoCellAnchor editAs="oneCell">
    <xdr:from>
      <xdr:col>5</xdr:col>
      <xdr:colOff>268334</xdr:colOff>
      <xdr:row>32</xdr:row>
      <xdr:rowOff>48598</xdr:rowOff>
    </xdr:from>
    <xdr:to>
      <xdr:col>6</xdr:col>
      <xdr:colOff>257392</xdr:colOff>
      <xdr:row>32</xdr:row>
      <xdr:rowOff>706842</xdr:rowOff>
    </xdr:to>
    <xdr:pic>
      <xdr:nvPicPr>
        <xdr:cNvPr id="18" name="Picture 17" descr="FLOCERT – fairness in global trade | flocert.net"/>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t="23174"/>
        <a:stretch/>
      </xdr:blipFill>
      <xdr:spPr bwMode="auto">
        <a:xfrm>
          <a:off x="3932543" y="7503368"/>
          <a:ext cx="834646" cy="658244"/>
        </a:xfrm>
        <a:prstGeom prst="rect">
          <a:avLst/>
        </a:prstGeom>
        <a:ln>
          <a:noFill/>
        </a:ln>
        <a:effectLst>
          <a:outerShdw blurRad="190500" algn="tl" rotWithShape="0">
            <a:srgbClr val="000000">
              <a:alpha val="70000"/>
            </a:srgbClr>
          </a:outerShdw>
        </a:effectLst>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539875</xdr:colOff>
      <xdr:row>32</xdr:row>
      <xdr:rowOff>58317</xdr:rowOff>
    </xdr:from>
    <xdr:to>
      <xdr:col>8</xdr:col>
      <xdr:colOff>681656</xdr:colOff>
      <xdr:row>32</xdr:row>
      <xdr:rowOff>716561</xdr:rowOff>
    </xdr:to>
    <xdr:pic>
      <xdr:nvPicPr>
        <xdr:cNvPr id="13" name="Picture 12"/>
        <xdr:cNvPicPr>
          <a:picLocks noChangeAspect="1"/>
        </xdr:cNvPicPr>
      </xdr:nvPicPr>
      <xdr:blipFill>
        <a:blip xmlns:r="http://schemas.openxmlformats.org/officeDocument/2006/relationships" r:embed="rId5"/>
        <a:stretch>
          <a:fillRect/>
        </a:stretch>
      </xdr:blipFill>
      <xdr:spPr>
        <a:xfrm>
          <a:off x="5895258" y="7513087"/>
          <a:ext cx="987367" cy="658244"/>
        </a:xfrm>
        <a:prstGeom prst="rect">
          <a:avLst/>
        </a:prstGeom>
        <a:ln>
          <a:noFill/>
        </a:ln>
        <a:effectLst>
          <a:outerShdw blurRad="190500" algn="tl" rotWithShape="0">
            <a:srgbClr val="000000">
              <a:alpha val="70000"/>
            </a:srgbClr>
          </a:outerShdw>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39"/>
  <sheetViews>
    <sheetView tabSelected="1" zoomScale="80" zoomScaleNormal="80" workbookViewId="0">
      <selection activeCell="H4" sqref="H4:I6"/>
    </sheetView>
  </sheetViews>
  <sheetFormatPr defaultColWidth="9.140625" defaultRowHeight="14.25" x14ac:dyDescent="0.2"/>
  <cols>
    <col min="1" max="1" width="4.7109375" style="16" customWidth="1"/>
    <col min="2" max="2" width="12.28515625" style="16" customWidth="1"/>
    <col min="3" max="4" width="12.7109375" style="16" customWidth="1"/>
    <col min="5" max="5" width="13" style="16" customWidth="1"/>
    <col min="6" max="6" width="12.7109375" style="16" customWidth="1"/>
    <col min="7" max="7" width="14.140625" style="16" customWidth="1"/>
    <col min="8" max="13" width="12.7109375" style="16" customWidth="1"/>
    <col min="14" max="14" width="4.7109375" style="16" customWidth="1"/>
    <col min="15" max="15" width="18.5703125" style="16" customWidth="1"/>
    <col min="16" max="16" width="15.42578125" style="16" customWidth="1"/>
    <col min="17" max="17" width="21.7109375" style="16" customWidth="1"/>
    <col min="18" max="18" width="14" style="17" customWidth="1"/>
    <col min="19" max="20" width="11.5703125" style="16" bestFit="1" customWidth="1"/>
    <col min="21" max="16384" width="9.140625" style="16"/>
  </cols>
  <sheetData>
    <row r="1" spans="2:20" ht="14.25" customHeight="1" x14ac:dyDescent="0.2"/>
    <row r="2" spans="2:20" s="18" customFormat="1" ht="72.75" customHeight="1" x14ac:dyDescent="0.25">
      <c r="B2" s="58" t="s">
        <v>142</v>
      </c>
      <c r="C2" s="58"/>
      <c r="D2" s="58"/>
      <c r="E2" s="58"/>
      <c r="F2" s="58"/>
      <c r="G2" s="58"/>
      <c r="H2" s="58"/>
      <c r="I2" s="58"/>
      <c r="J2" s="58"/>
      <c r="K2" s="58"/>
      <c r="L2" s="58"/>
      <c r="M2" s="58"/>
      <c r="R2" s="19"/>
    </row>
    <row r="3" spans="2:20" s="18" customFormat="1" ht="36" customHeight="1" x14ac:dyDescent="0.3">
      <c r="B3" s="53"/>
      <c r="C3" s="53"/>
      <c r="D3" s="54" t="str">
        <f>IF(R3="LUX",Setup!B2,IF(R3="FR",Setup!B3,IF(R3="DE",Setup!B4)))</f>
        <v>Lundi</v>
      </c>
      <c r="E3" s="54"/>
      <c r="F3" s="54" t="str">
        <f>IF(R3="LUX",Setup!C2,IF(R3="FR",Setup!C3,IF(R3="DE",Setup!C4)))</f>
        <v>Mardi</v>
      </c>
      <c r="G3" s="54"/>
      <c r="H3" s="54" t="str">
        <f>IF(R3="LUX",Setup!D2,IF(R3="FR",Setup!D3,IF(R3="DE",Setup!D4)))</f>
        <v>Mercredi</v>
      </c>
      <c r="I3" s="54"/>
      <c r="J3" s="54" t="str">
        <f>IF(R3="LUX",Setup!E2,IF(R3="FR",Setup!E3,IF(R3="DE",Setup!E4)))</f>
        <v>Jeudi</v>
      </c>
      <c r="K3" s="54"/>
      <c r="L3" s="54" t="str">
        <f>IF(R3="LUX",Setup!F2,IF(R3="FR",Setup!F3,IF(R3="DE",Setup!F4)))</f>
        <v>Vendredi</v>
      </c>
      <c r="M3" s="54"/>
      <c r="Q3" s="20" t="s">
        <v>65</v>
      </c>
      <c r="R3" s="21" t="s">
        <v>23</v>
      </c>
    </row>
    <row r="4" spans="2:20" ht="18" customHeight="1" x14ac:dyDescent="0.2">
      <c r="B4" s="38" t="str">
        <f>IF(R3="LUX",Setup!B7,IF(R3="FR",Setup!C7,IF(R3="DE",Setup!D7)))</f>
        <v>Matin</v>
      </c>
      <c r="C4" s="38"/>
      <c r="D4" s="43" t="s">
        <v>110</v>
      </c>
      <c r="E4" s="44"/>
      <c r="F4" s="43" t="s">
        <v>110</v>
      </c>
      <c r="G4" s="44"/>
      <c r="H4" s="43" t="s">
        <v>111</v>
      </c>
      <c r="I4" s="44"/>
      <c r="J4" s="43" t="s">
        <v>112</v>
      </c>
      <c r="K4" s="44"/>
      <c r="L4" s="43" t="s">
        <v>110</v>
      </c>
      <c r="M4" s="44"/>
      <c r="Q4" s="22" t="str">
        <f>IF(R3="LUX",Setup!B39,IF(R3="FR",Setup!C39,IF(R3="DE",Setup!D39)))</f>
        <v>Date lundi (début)</v>
      </c>
      <c r="R4" s="23">
        <v>45397</v>
      </c>
    </row>
    <row r="5" spans="2:20" ht="18" customHeight="1" x14ac:dyDescent="0.2">
      <c r="B5" s="38"/>
      <c r="C5" s="38"/>
      <c r="D5" s="45"/>
      <c r="E5" s="46"/>
      <c r="F5" s="45"/>
      <c r="G5" s="46"/>
      <c r="H5" s="45"/>
      <c r="I5" s="46"/>
      <c r="J5" s="45"/>
      <c r="K5" s="46"/>
      <c r="L5" s="45"/>
      <c r="M5" s="46"/>
    </row>
    <row r="6" spans="2:20" ht="18" customHeight="1" x14ac:dyDescent="0.2">
      <c r="B6" s="38"/>
      <c r="C6" s="38"/>
      <c r="D6" s="47"/>
      <c r="E6" s="48"/>
      <c r="F6" s="47"/>
      <c r="G6" s="48"/>
      <c r="H6" s="47"/>
      <c r="I6" s="48"/>
      <c r="J6" s="47"/>
      <c r="K6" s="48"/>
      <c r="L6" s="47"/>
      <c r="M6" s="48"/>
    </row>
    <row r="7" spans="2:20" ht="18" customHeight="1" x14ac:dyDescent="0.2">
      <c r="B7" s="38" t="str">
        <f>IF(R3="LUX",Setup!B8,IF(R3="FR",Setup!C8,IF(R3="DE",Setup!D8)))</f>
        <v>Midi</v>
      </c>
      <c r="C7" s="38" t="str">
        <f>IF(R3="LUX",Setup!B9,IF(R3="FR",Setup!C9,IF(R3="DE",Setup!D9)))</f>
        <v>Entrée</v>
      </c>
      <c r="D7" s="49" t="s">
        <v>143</v>
      </c>
      <c r="E7" s="50"/>
      <c r="F7" s="39" t="s">
        <v>144</v>
      </c>
      <c r="G7" s="40"/>
      <c r="H7" s="49" t="s">
        <v>145</v>
      </c>
      <c r="I7" s="50"/>
      <c r="J7" s="39" t="s">
        <v>146</v>
      </c>
      <c r="K7" s="40"/>
      <c r="L7" s="49" t="s">
        <v>147</v>
      </c>
      <c r="M7" s="50"/>
    </row>
    <row r="8" spans="2:20" ht="27" customHeight="1" x14ac:dyDescent="0.2">
      <c r="B8" s="38"/>
      <c r="C8" s="38"/>
      <c r="D8" s="51"/>
      <c r="E8" s="52"/>
      <c r="F8" s="41"/>
      <c r="G8" s="42"/>
      <c r="H8" s="51"/>
      <c r="I8" s="52"/>
      <c r="J8" s="41"/>
      <c r="K8" s="42"/>
      <c r="L8" s="51"/>
      <c r="M8" s="52"/>
      <c r="R8" s="24"/>
      <c r="S8" s="25"/>
    </row>
    <row r="9" spans="2:20" ht="18" customHeight="1" x14ac:dyDescent="0.2">
      <c r="B9" s="38"/>
      <c r="C9" s="38" t="str">
        <f>IF(R3="LUX",Setup!B10,IF(R3="FR",Setup!C10,IF(R3="DE",Setup!D10)))</f>
        <v>Plat principal</v>
      </c>
      <c r="D9" s="39" t="s">
        <v>156</v>
      </c>
      <c r="E9" s="40"/>
      <c r="F9" s="39" t="s">
        <v>154</v>
      </c>
      <c r="G9" s="40"/>
      <c r="H9" s="39" t="s">
        <v>153</v>
      </c>
      <c r="I9" s="40"/>
      <c r="J9" s="39" t="s">
        <v>155</v>
      </c>
      <c r="K9" s="40"/>
      <c r="L9" s="39" t="s">
        <v>148</v>
      </c>
      <c r="M9" s="40"/>
    </row>
    <row r="10" spans="2:20" ht="18" customHeight="1" x14ac:dyDescent="0.2">
      <c r="B10" s="38"/>
      <c r="C10" s="38"/>
      <c r="D10" s="59"/>
      <c r="E10" s="60"/>
      <c r="F10" s="59"/>
      <c r="G10" s="60"/>
      <c r="H10" s="59"/>
      <c r="I10" s="60"/>
      <c r="J10" s="59"/>
      <c r="K10" s="60"/>
      <c r="L10" s="59"/>
      <c r="M10" s="60"/>
    </row>
    <row r="11" spans="2:20" ht="18" customHeight="1" x14ac:dyDescent="0.2">
      <c r="B11" s="38"/>
      <c r="C11" s="38"/>
      <c r="D11" s="59"/>
      <c r="E11" s="60"/>
      <c r="F11" s="59"/>
      <c r="G11" s="60"/>
      <c r="H11" s="59"/>
      <c r="I11" s="60"/>
      <c r="J11" s="59"/>
      <c r="K11" s="60"/>
      <c r="L11" s="59"/>
      <c r="M11" s="60"/>
      <c r="T11" s="25"/>
    </row>
    <row r="12" spans="2:20" ht="18" customHeight="1" x14ac:dyDescent="0.25">
      <c r="B12" s="38"/>
      <c r="C12" s="38"/>
      <c r="D12" s="59"/>
      <c r="E12" s="60"/>
      <c r="F12" s="59"/>
      <c r="G12" s="60"/>
      <c r="H12" s="59"/>
      <c r="I12" s="60"/>
      <c r="J12" s="59"/>
      <c r="K12" s="60"/>
      <c r="L12" s="59"/>
      <c r="M12" s="60"/>
      <c r="O12" s="30"/>
      <c r="P12" s="31"/>
      <c r="Q12" s="31"/>
    </row>
    <row r="13" spans="2:20" ht="18" customHeight="1" x14ac:dyDescent="0.25">
      <c r="B13" s="38"/>
      <c r="C13" s="38"/>
      <c r="D13" s="59"/>
      <c r="E13" s="60"/>
      <c r="F13" s="59"/>
      <c r="G13" s="60"/>
      <c r="H13" s="59"/>
      <c r="I13" s="60"/>
      <c r="J13" s="59"/>
      <c r="K13" s="60"/>
      <c r="L13" s="59"/>
      <c r="M13" s="60"/>
      <c r="O13" s="30"/>
      <c r="P13" s="31"/>
      <c r="Q13" s="31"/>
    </row>
    <row r="14" spans="2:20" ht="29.25" customHeight="1" x14ac:dyDescent="0.2">
      <c r="B14" s="38"/>
      <c r="C14" s="38"/>
      <c r="D14" s="41"/>
      <c r="E14" s="42"/>
      <c r="F14" s="41"/>
      <c r="G14" s="42"/>
      <c r="H14" s="41"/>
      <c r="I14" s="42"/>
      <c r="J14" s="41"/>
      <c r="K14" s="42"/>
      <c r="L14" s="41"/>
      <c r="M14" s="42"/>
      <c r="O14" s="31"/>
      <c r="P14" s="31"/>
      <c r="Q14" s="31"/>
    </row>
    <row r="15" spans="2:20" ht="18" customHeight="1" x14ac:dyDescent="0.2">
      <c r="B15" s="38"/>
      <c r="C15" s="38" t="str">
        <f>IF(R3="LUX",Setup!B11,IF(R3="FR",Setup!C11,IF(R3="DE",Setup!D11)))</f>
        <v>Dessert</v>
      </c>
      <c r="D15" s="39" t="s">
        <v>109</v>
      </c>
      <c r="E15" s="40"/>
      <c r="F15" s="39" t="s">
        <v>108</v>
      </c>
      <c r="G15" s="40"/>
      <c r="H15" s="39" t="s">
        <v>108</v>
      </c>
      <c r="I15" s="40"/>
      <c r="J15" s="39" t="s">
        <v>109</v>
      </c>
      <c r="K15" s="40"/>
      <c r="L15" s="39" t="s">
        <v>108</v>
      </c>
      <c r="M15" s="40"/>
      <c r="O15" s="31"/>
      <c r="P15" s="31"/>
      <c r="Q15" s="31"/>
    </row>
    <row r="16" spans="2:20" ht="18" customHeight="1" x14ac:dyDescent="0.2">
      <c r="B16" s="38"/>
      <c r="C16" s="38"/>
      <c r="D16" s="41"/>
      <c r="E16" s="42"/>
      <c r="F16" s="41"/>
      <c r="G16" s="42"/>
      <c r="H16" s="41"/>
      <c r="I16" s="42"/>
      <c r="J16" s="41"/>
      <c r="K16" s="42"/>
      <c r="L16" s="41"/>
      <c r="M16" s="42"/>
      <c r="O16" s="31"/>
      <c r="P16" s="31"/>
      <c r="Q16" s="31"/>
    </row>
    <row r="17" spans="2:18" ht="18" customHeight="1" x14ac:dyDescent="0.2">
      <c r="B17" s="38" t="str">
        <f>IF(R3="LUX",Setup!B12,IF(R3="FR",Setup!C12,IF(R3="DE",Setup!D12)))</f>
        <v>Collation</v>
      </c>
      <c r="C17" s="38"/>
      <c r="D17" s="43" t="s">
        <v>157</v>
      </c>
      <c r="E17" s="44"/>
      <c r="F17" s="43" t="s">
        <v>149</v>
      </c>
      <c r="G17" s="44"/>
      <c r="H17" s="43" t="s">
        <v>150</v>
      </c>
      <c r="I17" s="44"/>
      <c r="J17" s="43" t="s">
        <v>151</v>
      </c>
      <c r="K17" s="44"/>
      <c r="L17" s="43" t="s">
        <v>152</v>
      </c>
      <c r="M17" s="44"/>
      <c r="O17" s="31"/>
      <c r="P17" s="31"/>
      <c r="Q17" s="31"/>
    </row>
    <row r="18" spans="2:18" ht="18" customHeight="1" x14ac:dyDescent="0.2">
      <c r="B18" s="38"/>
      <c r="C18" s="38"/>
      <c r="D18" s="45"/>
      <c r="E18" s="46"/>
      <c r="F18" s="45"/>
      <c r="G18" s="46"/>
      <c r="H18" s="45"/>
      <c r="I18" s="46"/>
      <c r="J18" s="45"/>
      <c r="K18" s="46"/>
      <c r="L18" s="45"/>
      <c r="M18" s="46"/>
      <c r="O18" s="31"/>
      <c r="P18" s="31"/>
      <c r="Q18" s="31"/>
    </row>
    <row r="19" spans="2:18" ht="18" customHeight="1" x14ac:dyDescent="0.25">
      <c r="B19" s="38"/>
      <c r="C19" s="38"/>
      <c r="D19" s="47"/>
      <c r="E19" s="48"/>
      <c r="F19" s="47"/>
      <c r="G19" s="48"/>
      <c r="H19" s="47"/>
      <c r="I19" s="48"/>
      <c r="J19" s="47"/>
      <c r="K19" s="48"/>
      <c r="L19" s="47"/>
      <c r="M19" s="48"/>
      <c r="P19"/>
    </row>
    <row r="20" spans="2:18" s="26" customFormat="1" ht="6" customHeight="1" x14ac:dyDescent="0.2">
      <c r="B20" s="32"/>
      <c r="C20" s="32"/>
      <c r="D20" s="32"/>
      <c r="E20" s="32"/>
      <c r="F20" s="32"/>
      <c r="G20" s="32"/>
      <c r="H20" s="32"/>
      <c r="I20" s="32"/>
      <c r="J20" s="32"/>
      <c r="K20" s="32"/>
      <c r="L20" s="32"/>
      <c r="M20" s="32"/>
      <c r="P20" s="16"/>
      <c r="R20" s="27"/>
    </row>
    <row r="21" spans="2:18" s="28" customFormat="1" x14ac:dyDescent="0.2">
      <c r="B21" s="33" t="s">
        <v>113</v>
      </c>
      <c r="C21" s="34"/>
      <c r="D21" s="34"/>
      <c r="E21" s="34"/>
      <c r="F21" s="33" t="s">
        <v>114</v>
      </c>
      <c r="G21" s="33"/>
      <c r="H21" s="33"/>
      <c r="I21" s="33"/>
      <c r="J21" s="33" t="s">
        <v>115</v>
      </c>
      <c r="K21" s="33"/>
      <c r="L21" s="34"/>
      <c r="M21" s="34"/>
      <c r="P21" s="16"/>
      <c r="R21" s="29"/>
    </row>
    <row r="22" spans="2:18" s="28" customFormat="1" ht="12.75" x14ac:dyDescent="0.2">
      <c r="B22" s="33" t="s">
        <v>116</v>
      </c>
      <c r="C22" s="34"/>
      <c r="D22" s="34"/>
      <c r="E22" s="34"/>
      <c r="F22" s="33" t="s">
        <v>117</v>
      </c>
      <c r="G22" s="33"/>
      <c r="H22" s="33"/>
      <c r="I22" s="33"/>
      <c r="J22" s="33" t="s">
        <v>118</v>
      </c>
      <c r="K22" s="33"/>
      <c r="L22" s="35"/>
      <c r="M22" s="35"/>
      <c r="R22" s="29"/>
    </row>
    <row r="23" spans="2:18" s="28" customFormat="1" ht="12.75" x14ac:dyDescent="0.2">
      <c r="B23" s="33" t="s">
        <v>119</v>
      </c>
      <c r="C23" s="34"/>
      <c r="D23" s="34"/>
      <c r="E23" s="34"/>
      <c r="F23" s="33" t="s">
        <v>120</v>
      </c>
      <c r="G23" s="33"/>
      <c r="H23" s="33"/>
      <c r="I23" s="33"/>
      <c r="J23" s="33" t="s">
        <v>121</v>
      </c>
      <c r="K23" s="33"/>
      <c r="L23" s="35"/>
      <c r="M23" s="35"/>
      <c r="R23" s="29"/>
    </row>
    <row r="24" spans="2:18" s="28" customFormat="1" ht="12.75" x14ac:dyDescent="0.2">
      <c r="B24" s="33" t="s">
        <v>122</v>
      </c>
      <c r="C24" s="34"/>
      <c r="D24" s="34"/>
      <c r="E24" s="34"/>
      <c r="F24" s="36" t="s">
        <v>123</v>
      </c>
      <c r="G24" s="33"/>
      <c r="H24" s="33"/>
      <c r="I24" s="33"/>
      <c r="J24" s="35" t="s">
        <v>124</v>
      </c>
      <c r="K24" s="33"/>
      <c r="L24" s="35"/>
      <c r="M24" s="35"/>
      <c r="R24" s="29"/>
    </row>
    <row r="25" spans="2:18" s="28" customFormat="1" ht="12.75" x14ac:dyDescent="0.2">
      <c r="B25" s="33" t="s">
        <v>125</v>
      </c>
      <c r="C25" s="34"/>
      <c r="D25" s="34"/>
      <c r="E25" s="34"/>
      <c r="F25" s="35" t="s">
        <v>126</v>
      </c>
      <c r="G25" s="33"/>
      <c r="H25" s="33"/>
      <c r="I25" s="33"/>
      <c r="J25" s="35" t="s">
        <v>127</v>
      </c>
      <c r="K25" s="33"/>
      <c r="L25" s="35"/>
      <c r="M25" s="35"/>
      <c r="R25" s="29"/>
    </row>
    <row r="26" spans="2:18" s="28" customFormat="1" ht="12.75" x14ac:dyDescent="0.2">
      <c r="B26" s="33" t="s">
        <v>128</v>
      </c>
      <c r="C26" s="34"/>
      <c r="D26" s="34"/>
      <c r="E26" s="34"/>
      <c r="F26" s="35" t="s">
        <v>129</v>
      </c>
      <c r="G26" s="33"/>
      <c r="H26" s="33"/>
      <c r="I26" s="33"/>
      <c r="J26" s="35" t="s">
        <v>130</v>
      </c>
      <c r="K26" s="33"/>
      <c r="L26" s="35"/>
      <c r="M26" s="35"/>
      <c r="R26" s="29"/>
    </row>
    <row r="27" spans="2:18" s="28" customFormat="1" ht="12.75" x14ac:dyDescent="0.2">
      <c r="B27" s="33" t="s">
        <v>131</v>
      </c>
      <c r="C27" s="34"/>
      <c r="D27" s="34"/>
      <c r="E27" s="34"/>
      <c r="F27" s="35" t="s">
        <v>132</v>
      </c>
      <c r="G27" s="33"/>
      <c r="H27" s="33"/>
      <c r="I27" s="33"/>
      <c r="J27" s="35" t="s">
        <v>133</v>
      </c>
      <c r="K27" s="33"/>
      <c r="L27" s="35"/>
      <c r="M27" s="35"/>
      <c r="R27" s="29"/>
    </row>
    <row r="28" spans="2:18" s="28" customFormat="1" ht="12.75" x14ac:dyDescent="0.2">
      <c r="B28" s="35" t="s">
        <v>134</v>
      </c>
      <c r="C28" s="34"/>
      <c r="D28" s="34"/>
      <c r="E28" s="34"/>
      <c r="F28" s="35" t="s">
        <v>135</v>
      </c>
      <c r="G28" s="33"/>
      <c r="H28" s="33"/>
      <c r="I28" s="33"/>
      <c r="J28" s="35" t="s">
        <v>136</v>
      </c>
      <c r="K28" s="33"/>
      <c r="L28" s="35"/>
      <c r="M28" s="35"/>
      <c r="R28" s="29"/>
    </row>
    <row r="29" spans="2:18" s="28" customFormat="1" ht="12.75" x14ac:dyDescent="0.2">
      <c r="B29" s="33" t="s">
        <v>137</v>
      </c>
      <c r="C29" s="34"/>
      <c r="D29" s="34"/>
      <c r="E29" s="34"/>
      <c r="F29" s="35" t="s">
        <v>138</v>
      </c>
      <c r="G29" s="33"/>
      <c r="H29" s="33"/>
      <c r="I29" s="33"/>
      <c r="J29" s="35" t="s">
        <v>139</v>
      </c>
      <c r="K29" s="33"/>
      <c r="L29" s="35"/>
      <c r="M29" s="35"/>
      <c r="R29" s="29"/>
    </row>
    <row r="30" spans="2:18" s="28" customFormat="1" ht="12.75" x14ac:dyDescent="0.2">
      <c r="B30" s="33" t="s">
        <v>140</v>
      </c>
      <c r="C30" s="34"/>
      <c r="D30" s="34"/>
      <c r="E30" s="34"/>
      <c r="F30" s="35" t="s">
        <v>141</v>
      </c>
      <c r="G30" s="33"/>
      <c r="H30" s="33"/>
      <c r="I30" s="33"/>
      <c r="J30" s="35"/>
      <c r="K30" s="33"/>
      <c r="L30" s="35"/>
      <c r="M30" s="35"/>
      <c r="R30" s="29"/>
    </row>
    <row r="31" spans="2:18" s="26" customFormat="1" ht="3.75" customHeight="1" x14ac:dyDescent="0.2">
      <c r="B31" s="33"/>
      <c r="C31" s="34"/>
      <c r="D31" s="34"/>
      <c r="E31" s="34"/>
      <c r="F31" s="35"/>
      <c r="G31" s="33"/>
      <c r="H31" s="33"/>
      <c r="I31" s="33"/>
      <c r="J31" s="35"/>
      <c r="K31" s="33"/>
      <c r="L31" s="35"/>
      <c r="M31" s="35"/>
      <c r="R31" s="27"/>
    </row>
    <row r="32" spans="2:18" s="28" customFormat="1" ht="42" customHeight="1" x14ac:dyDescent="0.15">
      <c r="B32" s="37" t="str">
        <f>IF(R3="LUX",Setup!B57,IF(R3="FR",Setup!B58,IF(R3="DE",Setup!B59)))</f>
        <v xml:space="preserve">Nous mettons beaucoup de valeurs dans une cuisine régionale, saisonnière et durable et nous utilisons des produits frais dans nos menus. 
Nous remplissons dans toutes nos maisons autant les critères de la convention "Sou schmaacht Lëtzebuerg", "Fairtrade zone" que ceux de "Natur genéissen" .
Nous travaillons autant des produits BIO luxembourgeois que ceux de la Grande Région. </v>
      </c>
      <c r="C32" s="37"/>
      <c r="D32" s="37"/>
      <c r="E32" s="37"/>
      <c r="F32" s="37"/>
      <c r="G32" s="37"/>
      <c r="H32" s="37"/>
      <c r="I32" s="37"/>
      <c r="J32" s="37"/>
      <c r="K32" s="37"/>
      <c r="L32" s="37"/>
      <c r="M32" s="37"/>
      <c r="R32" s="29"/>
    </row>
    <row r="33" spans="2:18" s="28" customFormat="1" ht="58.5" customHeight="1" x14ac:dyDescent="0.15">
      <c r="B33" s="55"/>
      <c r="C33" s="56"/>
      <c r="D33" s="56"/>
      <c r="E33" s="56"/>
      <c r="F33" s="56"/>
      <c r="G33" s="56"/>
      <c r="H33" s="56"/>
      <c r="I33" s="56"/>
      <c r="J33" s="56"/>
      <c r="K33" s="56"/>
      <c r="L33" s="56"/>
      <c r="M33" s="57"/>
      <c r="R33" s="29"/>
    </row>
    <row r="39" spans="2:18" ht="15" x14ac:dyDescent="0.25">
      <c r="H39"/>
    </row>
  </sheetData>
  <protectedRanges>
    <protectedRange sqref="R3:R4" name="Input"/>
  </protectedRanges>
  <mergeCells count="40">
    <mergeCell ref="B33:M33"/>
    <mergeCell ref="B2:M2"/>
    <mergeCell ref="F15:G16"/>
    <mergeCell ref="H15:I16"/>
    <mergeCell ref="J15:K16"/>
    <mergeCell ref="L15:M16"/>
    <mergeCell ref="B7:B16"/>
    <mergeCell ref="L7:M8"/>
    <mergeCell ref="C9:C14"/>
    <mergeCell ref="D9:E14"/>
    <mergeCell ref="F9:G14"/>
    <mergeCell ref="H9:I14"/>
    <mergeCell ref="J9:K14"/>
    <mergeCell ref="L9:M14"/>
    <mergeCell ref="C7:C8"/>
    <mergeCell ref="D7:E8"/>
    <mergeCell ref="F7:G8"/>
    <mergeCell ref="H7:I8"/>
    <mergeCell ref="J7:K8"/>
    <mergeCell ref="L4:M6"/>
    <mergeCell ref="B3:C3"/>
    <mergeCell ref="D3:E3"/>
    <mergeCell ref="F3:G3"/>
    <mergeCell ref="H3:I3"/>
    <mergeCell ref="J3:K3"/>
    <mergeCell ref="L3:M3"/>
    <mergeCell ref="B4:C6"/>
    <mergeCell ref="H4:I6"/>
    <mergeCell ref="J4:K6"/>
    <mergeCell ref="D4:E6"/>
    <mergeCell ref="F4:G6"/>
    <mergeCell ref="B32:M32"/>
    <mergeCell ref="C15:C16"/>
    <mergeCell ref="D15:E16"/>
    <mergeCell ref="B17:C19"/>
    <mergeCell ref="D17:E19"/>
    <mergeCell ref="J17:K19"/>
    <mergeCell ref="H17:I19"/>
    <mergeCell ref="L17:M19"/>
    <mergeCell ref="F17:G19"/>
  </mergeCells>
  <conditionalFormatting sqref="B2">
    <cfRule type="containsText" dxfId="2" priority="1" operator="containsText" text="Fehler">
      <formula>NOT(ISERROR(SEARCH("Fehler",B2)))</formula>
    </cfRule>
    <cfRule type="containsText" dxfId="1" priority="2" operator="containsText" text="Feeler">
      <formula>NOT(ISERROR(SEARCH("Feeler",B2)))</formula>
    </cfRule>
    <cfRule type="containsText" dxfId="0" priority="3" operator="containsText" text="Erreur">
      <formula>NOT(ISERROR(SEARCH("Erreur",B2)))</formula>
    </cfRule>
  </conditionalFormatting>
  <dataValidations count="2">
    <dataValidation type="list" allowBlank="1" showInputMessage="1" showErrorMessage="1" sqref="R3">
      <formula1>"LUX,FR,DE"</formula1>
    </dataValidation>
    <dataValidation type="custom" allowBlank="1" showInputMessage="1" showErrorMessage="1" sqref="Q7">
      <formula1>#REF!=1</formula1>
    </dataValidation>
  </dataValidations>
  <printOptions horizontalCentered="1" verticalCentered="1"/>
  <pageMargins left="0" right="0" top="0.19685039370078741" bottom="0.19685039370078741" header="0.31496062992125984" footer="0.31496062992125984"/>
  <pageSetup paperSize="9" scale="8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9"/>
  <sheetViews>
    <sheetView topLeftCell="A31" zoomScale="80" zoomScaleNormal="80" workbookViewId="0">
      <selection activeCell="H60" sqref="H60"/>
    </sheetView>
  </sheetViews>
  <sheetFormatPr defaultColWidth="9" defaultRowHeight="15" x14ac:dyDescent="0.25"/>
  <cols>
    <col min="1" max="1" width="4.28515625" style="1" bestFit="1" customWidth="1"/>
    <col min="2" max="6" width="14.140625" style="1" customWidth="1"/>
    <col min="7" max="9" width="9" style="1"/>
    <col min="10" max="10" width="5.5703125" style="1" bestFit="1" customWidth="1"/>
    <col min="11" max="22" width="9" style="1"/>
    <col min="23" max="23" width="14" style="1" customWidth="1"/>
    <col min="24" max="24" width="15.5703125" style="1" customWidth="1"/>
    <col min="25" max="16384" width="9" style="1"/>
  </cols>
  <sheetData>
    <row r="1" spans="1:24" x14ac:dyDescent="0.25">
      <c r="J1" s="2" t="s">
        <v>26</v>
      </c>
      <c r="L1" s="3" t="s">
        <v>27</v>
      </c>
    </row>
    <row r="2" spans="1:24" x14ac:dyDescent="0.25">
      <c r="A2" s="1" t="s">
        <v>22</v>
      </c>
      <c r="B2" s="1" t="s">
        <v>0</v>
      </c>
      <c r="C2" s="1" t="s">
        <v>1</v>
      </c>
      <c r="D2" s="1" t="s">
        <v>2</v>
      </c>
      <c r="E2" s="1" t="s">
        <v>3</v>
      </c>
      <c r="F2" s="1" t="s">
        <v>4</v>
      </c>
      <c r="J2" s="1">
        <v>1</v>
      </c>
      <c r="L2" s="1">
        <v>2018</v>
      </c>
    </row>
    <row r="3" spans="1:24" x14ac:dyDescent="0.25">
      <c r="A3" s="1" t="s">
        <v>23</v>
      </c>
      <c r="B3" s="1" t="s">
        <v>12</v>
      </c>
      <c r="C3" s="1" t="s">
        <v>13</v>
      </c>
      <c r="D3" s="1" t="s">
        <v>14</v>
      </c>
      <c r="E3" s="1" t="s">
        <v>15</v>
      </c>
      <c r="F3" s="1" t="s">
        <v>16</v>
      </c>
      <c r="J3" s="1">
        <v>2</v>
      </c>
      <c r="L3" s="1">
        <v>2019</v>
      </c>
    </row>
    <row r="4" spans="1:24" x14ac:dyDescent="0.25">
      <c r="A4" s="1" t="s">
        <v>24</v>
      </c>
      <c r="B4" s="1" t="s">
        <v>17</v>
      </c>
      <c r="C4" s="1" t="s">
        <v>18</v>
      </c>
      <c r="D4" s="1" t="s">
        <v>19</v>
      </c>
      <c r="E4" s="1" t="s">
        <v>20</v>
      </c>
      <c r="F4" s="1" t="s">
        <v>21</v>
      </c>
      <c r="J4" s="1">
        <v>3</v>
      </c>
      <c r="L4" s="1">
        <v>2020</v>
      </c>
    </row>
    <row r="5" spans="1:24" x14ac:dyDescent="0.25">
      <c r="J5" s="1">
        <v>4</v>
      </c>
      <c r="L5" s="1">
        <v>2021</v>
      </c>
    </row>
    <row r="6" spans="1:24" x14ac:dyDescent="0.25">
      <c r="J6" s="1">
        <v>5</v>
      </c>
      <c r="L6" s="1">
        <v>2022</v>
      </c>
    </row>
    <row r="7" spans="1:24" x14ac:dyDescent="0.25">
      <c r="B7" s="1" t="s">
        <v>6</v>
      </c>
      <c r="C7" s="1" t="s">
        <v>28</v>
      </c>
      <c r="D7" s="1" t="s">
        <v>49</v>
      </c>
      <c r="J7" s="1">
        <v>6</v>
      </c>
      <c r="W7" s="9" t="str">
        <f>IF(Menu!R3="LUX",Setup!B40,IF(Menu!R3="FR",Setup!C40,IF(Menu!R3="DE",Setup!D40)))</f>
        <v>Date (fin)</v>
      </c>
      <c r="X7" s="15">
        <f>Menu!R4+4</f>
        <v>45401</v>
      </c>
    </row>
    <row r="8" spans="1:24" x14ac:dyDescent="0.25">
      <c r="B8" s="1" t="s">
        <v>7</v>
      </c>
      <c r="C8" s="1" t="s">
        <v>29</v>
      </c>
      <c r="D8" s="1" t="s">
        <v>50</v>
      </c>
      <c r="J8" s="1">
        <v>7</v>
      </c>
      <c r="W8" s="7" t="str">
        <f>IF(Menu!R3="LUX",Setup!B32,IF(Menu!R3="FR",Setup!C32,IF(Menu!R3="DE",Setup!D32)))</f>
        <v>Année (début)</v>
      </c>
      <c r="X8" s="10">
        <f>YEAR(Menu!R4)</f>
        <v>2024</v>
      </c>
    </row>
    <row r="9" spans="1:24" x14ac:dyDescent="0.25">
      <c r="B9" s="1" t="s">
        <v>8</v>
      </c>
      <c r="C9" s="1" t="s">
        <v>8</v>
      </c>
      <c r="D9" s="1" t="s">
        <v>47</v>
      </c>
      <c r="J9" s="1">
        <v>8</v>
      </c>
      <c r="W9" s="7" t="str">
        <f>IF(Menu!R3="LUX",Setup!B33,IF(Menu!R3="FR",Setup!C33,IF(Menu!R3="DE",Setup!D33)))</f>
        <v>Année (fin)</v>
      </c>
      <c r="X9" s="10">
        <f>YEAR(X7)</f>
        <v>2024</v>
      </c>
    </row>
    <row r="10" spans="1:24" x14ac:dyDescent="0.25">
      <c r="B10" s="1" t="s">
        <v>9</v>
      </c>
      <c r="C10" s="1" t="s">
        <v>33</v>
      </c>
      <c r="D10" s="1" t="s">
        <v>31</v>
      </c>
      <c r="J10" s="1">
        <v>9</v>
      </c>
      <c r="W10" s="11" t="str">
        <f>IF(Menu!R3="LUX",Setup!B36,IF(Menu!R3="FR",Setup!C36,IF(Menu!R3="DE",Setup!D36)))</f>
        <v>Jour (début)</v>
      </c>
      <c r="X10" s="12">
        <f>DAY(Menu!R4)</f>
        <v>15</v>
      </c>
    </row>
    <row r="11" spans="1:24" x14ac:dyDescent="0.25">
      <c r="B11" s="1" t="s">
        <v>10</v>
      </c>
      <c r="C11" s="1" t="s">
        <v>10</v>
      </c>
      <c r="D11" s="1" t="s">
        <v>48</v>
      </c>
      <c r="J11" s="1">
        <v>10</v>
      </c>
      <c r="W11" s="9" t="str">
        <f>IF(Menu!R3="LUX",Setup!B34,IF(Menu!R3="FR",Setup!C34,IF(Menu!R3="DE",Setup!D34)))</f>
        <v>Mois (début)</v>
      </c>
      <c r="X11" s="13" t="str">
        <f>IF(Menu!R3="LUX",VLOOKUP(MONTH(Menu!R4),Setup!$A$19:$D$30,2,FALSE),IF(Menu!R3="FR",VLOOKUP(MONTH(Menu!R4),Setup!$A$19:$D$30,3,FALSE),IF(Menu!R3="DE",VLOOKUP(MONTH(Menu!R4),Setup!$A$19:$D$30,4,FALSE))))</f>
        <v>avril</v>
      </c>
    </row>
    <row r="12" spans="1:24" x14ac:dyDescent="0.25">
      <c r="B12" s="1" t="s">
        <v>11</v>
      </c>
      <c r="C12" s="1" t="s">
        <v>30</v>
      </c>
      <c r="D12" s="1" t="s">
        <v>32</v>
      </c>
      <c r="J12" s="1">
        <v>11</v>
      </c>
      <c r="W12" s="7" t="str">
        <f>IF(Menu!R3="LUX",Setup!B37,IF(Menu!R3="FR",Setup!C37,IF(Menu!R3="DE",Setup!D37)))</f>
        <v>Jour (fin)</v>
      </c>
      <c r="X12" s="14">
        <f>DAY(X7)</f>
        <v>19</v>
      </c>
    </row>
    <row r="13" spans="1:24" x14ac:dyDescent="0.25">
      <c r="J13" s="1">
        <v>12</v>
      </c>
      <c r="W13" s="7" t="str">
        <f>IF(Menu!R3="LUX",Setup!B35,IF(Menu!R3="FR",Setup!C35,IF(Menu!R3="DE",Setup!D35)))</f>
        <v>Mois (fin)</v>
      </c>
      <c r="X13" s="8" t="str">
        <f>IF(Menu!R3="LUX",VLOOKUP(MONTH(X7),Setup!$A$19:$D$30,2,FALSE),IF(Menu!R3="FR",VLOOKUP(MONTH(X7),Setup!$A$19:$D$30,3,FALSE),IF(Menu!R3="DE",VLOOKUP(MONTH(X7),Setup!$A$19:$D$30,4,FALSE))))</f>
        <v>avril</v>
      </c>
    </row>
    <row r="14" spans="1:24" x14ac:dyDescent="0.25">
      <c r="J14" s="1">
        <v>13</v>
      </c>
    </row>
    <row r="15" spans="1:24" x14ac:dyDescent="0.25">
      <c r="B15" s="1" t="str">
        <f>"Menu vum "&amp;Setup!X10&amp;". bis "&amp;Setup!X10+4&amp;". "&amp;Setup!X11&amp;" "&amp;Setup!X8</f>
        <v>Menu vum 15. bis 19. avril 2024</v>
      </c>
      <c r="J15" s="1">
        <v>14</v>
      </c>
    </row>
    <row r="16" spans="1:24" x14ac:dyDescent="0.25">
      <c r="B16" s="1" t="str">
        <f>"Menu du "&amp;Setup!X10&amp;" au "&amp;Setup!X10+4&amp;" "&amp;Setup!X11&amp;" "&amp;Setup!X8</f>
        <v>Menu du 15 au 19 avril 2024</v>
      </c>
      <c r="J16" s="1">
        <v>15</v>
      </c>
    </row>
    <row r="17" spans="1:10" x14ac:dyDescent="0.25">
      <c r="B17" s="1" t="str">
        <f>"Menu vom "&amp;Setup!X10&amp;". bis "&amp;Setup!X10+4&amp;". "&amp;Setup!X11&amp;" "&amp;Setup!X8</f>
        <v>Menu vom 15. bis 19. avril 2024</v>
      </c>
      <c r="J17" s="1">
        <v>16</v>
      </c>
    </row>
    <row r="18" spans="1:10" x14ac:dyDescent="0.25">
      <c r="J18" s="1">
        <v>17</v>
      </c>
    </row>
    <row r="19" spans="1:10" x14ac:dyDescent="0.25">
      <c r="A19" s="1">
        <v>1</v>
      </c>
      <c r="B19" s="1" t="s">
        <v>35</v>
      </c>
      <c r="C19" s="1" t="s">
        <v>51</v>
      </c>
      <c r="D19" s="1" t="s">
        <v>35</v>
      </c>
      <c r="J19" s="1">
        <v>18</v>
      </c>
    </row>
    <row r="20" spans="1:10" x14ac:dyDescent="0.25">
      <c r="A20" s="1">
        <v>2</v>
      </c>
      <c r="B20" s="1" t="s">
        <v>5</v>
      </c>
      <c r="C20" s="1" t="s">
        <v>52</v>
      </c>
      <c r="D20" s="1" t="s">
        <v>5</v>
      </c>
      <c r="J20" s="1">
        <v>19</v>
      </c>
    </row>
    <row r="21" spans="1:10" x14ac:dyDescent="0.25">
      <c r="A21" s="1">
        <v>3</v>
      </c>
      <c r="B21" s="1" t="s">
        <v>36</v>
      </c>
      <c r="C21" s="1" t="s">
        <v>53</v>
      </c>
      <c r="D21" s="1" t="s">
        <v>36</v>
      </c>
      <c r="J21" s="1">
        <v>20</v>
      </c>
    </row>
    <row r="22" spans="1:10" x14ac:dyDescent="0.25">
      <c r="A22" s="1">
        <v>4</v>
      </c>
      <c r="B22" s="1" t="s">
        <v>45</v>
      </c>
      <c r="C22" s="1" t="s">
        <v>54</v>
      </c>
      <c r="D22" s="1" t="s">
        <v>37</v>
      </c>
      <c r="J22" s="1">
        <v>21</v>
      </c>
    </row>
    <row r="23" spans="1:10" x14ac:dyDescent="0.25">
      <c r="A23" s="1">
        <v>5</v>
      </c>
      <c r="B23" s="1" t="s">
        <v>46</v>
      </c>
      <c r="C23" s="1" t="s">
        <v>55</v>
      </c>
      <c r="D23" s="1" t="s">
        <v>34</v>
      </c>
      <c r="J23" s="1">
        <v>22</v>
      </c>
    </row>
    <row r="24" spans="1:10" x14ac:dyDescent="0.25">
      <c r="A24" s="1">
        <v>6</v>
      </c>
      <c r="B24" s="1" t="s">
        <v>38</v>
      </c>
      <c r="C24" s="1" t="s">
        <v>56</v>
      </c>
      <c r="D24" s="1" t="s">
        <v>38</v>
      </c>
      <c r="J24" s="1">
        <v>23</v>
      </c>
    </row>
    <row r="25" spans="1:10" x14ac:dyDescent="0.25">
      <c r="A25" s="1">
        <v>7</v>
      </c>
      <c r="B25" s="1" t="s">
        <v>39</v>
      </c>
      <c r="C25" s="1" t="s">
        <v>57</v>
      </c>
      <c r="D25" s="1" t="s">
        <v>39</v>
      </c>
      <c r="J25" s="1">
        <v>24</v>
      </c>
    </row>
    <row r="26" spans="1:10" x14ac:dyDescent="0.25">
      <c r="A26" s="1">
        <v>8</v>
      </c>
      <c r="B26" s="1" t="s">
        <v>40</v>
      </c>
      <c r="C26" s="1" t="s">
        <v>58</v>
      </c>
      <c r="D26" s="1" t="s">
        <v>40</v>
      </c>
      <c r="J26" s="1">
        <v>25</v>
      </c>
    </row>
    <row r="27" spans="1:10" x14ac:dyDescent="0.25">
      <c r="A27" s="1">
        <v>9</v>
      </c>
      <c r="B27" s="1" t="s">
        <v>41</v>
      </c>
      <c r="C27" s="1" t="s">
        <v>59</v>
      </c>
      <c r="D27" s="1" t="s">
        <v>41</v>
      </c>
      <c r="J27" s="1">
        <v>26</v>
      </c>
    </row>
    <row r="28" spans="1:10" x14ac:dyDescent="0.25">
      <c r="A28" s="1">
        <v>10</v>
      </c>
      <c r="B28" s="1" t="s">
        <v>42</v>
      </c>
      <c r="C28" s="1" t="s">
        <v>60</v>
      </c>
      <c r="D28" s="1" t="s">
        <v>42</v>
      </c>
      <c r="J28" s="1">
        <v>27</v>
      </c>
    </row>
    <row r="29" spans="1:10" x14ac:dyDescent="0.25">
      <c r="A29" s="1">
        <v>11</v>
      </c>
      <c r="B29" s="1" t="s">
        <v>43</v>
      </c>
      <c r="C29" s="1" t="s">
        <v>61</v>
      </c>
      <c r="D29" s="1" t="s">
        <v>43</v>
      </c>
      <c r="J29" s="1">
        <v>28</v>
      </c>
    </row>
    <row r="30" spans="1:10" x14ac:dyDescent="0.25">
      <c r="A30" s="1">
        <v>12</v>
      </c>
      <c r="B30" s="1" t="s">
        <v>44</v>
      </c>
      <c r="C30" s="1" t="s">
        <v>62</v>
      </c>
      <c r="D30" s="1" t="s">
        <v>44</v>
      </c>
      <c r="J30" s="1">
        <v>29</v>
      </c>
    </row>
    <row r="31" spans="1:10" x14ac:dyDescent="0.25">
      <c r="J31" s="1">
        <v>30</v>
      </c>
    </row>
    <row r="32" spans="1:10" x14ac:dyDescent="0.25">
      <c r="B32" s="1" t="s">
        <v>90</v>
      </c>
      <c r="C32" s="1" t="s">
        <v>92</v>
      </c>
      <c r="D32" s="1" t="s">
        <v>94</v>
      </c>
      <c r="J32" s="1">
        <v>31</v>
      </c>
    </row>
    <row r="33" spans="2:4" x14ac:dyDescent="0.25">
      <c r="B33" s="1" t="s">
        <v>91</v>
      </c>
      <c r="C33" s="1" t="s">
        <v>93</v>
      </c>
      <c r="D33" s="1" t="s">
        <v>95</v>
      </c>
    </row>
    <row r="34" spans="2:4" x14ac:dyDescent="0.25">
      <c r="B34" s="1" t="s">
        <v>84</v>
      </c>
      <c r="C34" s="1" t="s">
        <v>88</v>
      </c>
      <c r="D34" s="1" t="s">
        <v>86</v>
      </c>
    </row>
    <row r="35" spans="2:4" x14ac:dyDescent="0.25">
      <c r="B35" s="1" t="s">
        <v>85</v>
      </c>
      <c r="C35" s="1" t="s">
        <v>89</v>
      </c>
      <c r="D35" s="1" t="s">
        <v>87</v>
      </c>
    </row>
    <row r="36" spans="2:4" x14ac:dyDescent="0.25">
      <c r="B36" s="1" t="s">
        <v>78</v>
      </c>
      <c r="C36" s="1" t="s">
        <v>79</v>
      </c>
      <c r="D36" s="1" t="s">
        <v>80</v>
      </c>
    </row>
    <row r="37" spans="2:4" x14ac:dyDescent="0.25">
      <c r="B37" s="1" t="s">
        <v>83</v>
      </c>
      <c r="C37" s="1" t="s">
        <v>82</v>
      </c>
      <c r="D37" s="1" t="s">
        <v>81</v>
      </c>
    </row>
    <row r="38" spans="2:4" x14ac:dyDescent="0.25">
      <c r="B38" s="1" t="s">
        <v>63</v>
      </c>
      <c r="C38" s="1" t="s">
        <v>25</v>
      </c>
      <c r="D38" s="1" t="s">
        <v>64</v>
      </c>
    </row>
    <row r="39" spans="2:4" x14ac:dyDescent="0.25">
      <c r="B39" s="1" t="s">
        <v>99</v>
      </c>
      <c r="C39" s="1" t="s">
        <v>100</v>
      </c>
      <c r="D39" s="1" t="s">
        <v>101</v>
      </c>
    </row>
    <row r="40" spans="2:4" x14ac:dyDescent="0.25">
      <c r="B40" s="1" t="s">
        <v>96</v>
      </c>
      <c r="C40" s="1" t="s">
        <v>97</v>
      </c>
      <c r="D40" s="1" t="s">
        <v>98</v>
      </c>
    </row>
    <row r="41" spans="2:4" x14ac:dyDescent="0.25">
      <c r="B41" s="1" t="s">
        <v>102</v>
      </c>
      <c r="C41" s="1" t="s">
        <v>104</v>
      </c>
      <c r="D41" s="1" t="s">
        <v>103</v>
      </c>
    </row>
    <row r="43" spans="2:4" x14ac:dyDescent="0.25">
      <c r="B43" s="1" t="s">
        <v>22</v>
      </c>
    </row>
    <row r="44" spans="2:4" x14ac:dyDescent="0.25">
      <c r="B44" s="1" t="s">
        <v>69</v>
      </c>
    </row>
    <row r="45" spans="2:4" x14ac:dyDescent="0.25">
      <c r="B45" s="1" t="s">
        <v>71</v>
      </c>
    </row>
    <row r="46" spans="2:4" x14ac:dyDescent="0.25">
      <c r="B46" s="1" t="s">
        <v>70</v>
      </c>
    </row>
    <row r="47" spans="2:4" x14ac:dyDescent="0.25">
      <c r="B47" s="1" t="s">
        <v>23</v>
      </c>
    </row>
    <row r="48" spans="2:4" x14ac:dyDescent="0.25">
      <c r="B48" s="1" t="s">
        <v>72</v>
      </c>
    </row>
    <row r="49" spans="1:17" x14ac:dyDescent="0.25">
      <c r="B49" s="1" t="s">
        <v>73</v>
      </c>
    </row>
    <row r="50" spans="1:17" x14ac:dyDescent="0.25">
      <c r="B50" s="1" t="s">
        <v>74</v>
      </c>
    </row>
    <row r="51" spans="1:17" x14ac:dyDescent="0.25">
      <c r="B51" s="1" t="s">
        <v>24</v>
      </c>
    </row>
    <row r="52" spans="1:17" x14ac:dyDescent="0.25">
      <c r="B52" s="1" t="s">
        <v>75</v>
      </c>
    </row>
    <row r="53" spans="1:17" x14ac:dyDescent="0.25">
      <c r="B53" s="1" t="s">
        <v>76</v>
      </c>
    </row>
    <row r="54" spans="1:17" x14ac:dyDescent="0.25">
      <c r="B54" s="1" t="s">
        <v>77</v>
      </c>
    </row>
    <row r="57" spans="1:17" s="4" customFormat="1" ht="66" customHeight="1" x14ac:dyDescent="0.25">
      <c r="A57" s="4" t="s">
        <v>66</v>
      </c>
      <c r="B57" s="61" t="s">
        <v>107</v>
      </c>
      <c r="C57" s="61"/>
      <c r="D57" s="61"/>
      <c r="E57" s="61"/>
      <c r="F57" s="61"/>
      <c r="G57" s="61"/>
      <c r="H57" s="61"/>
      <c r="I57" s="61"/>
      <c r="J57" s="61"/>
      <c r="K57" s="61"/>
      <c r="L57" s="61"/>
      <c r="M57" s="61"/>
      <c r="N57" s="61"/>
      <c r="O57" s="61"/>
      <c r="P57" s="5"/>
    </row>
    <row r="58" spans="1:17" ht="60.75" customHeight="1" x14ac:dyDescent="0.25">
      <c r="A58" s="1" t="s">
        <v>67</v>
      </c>
      <c r="B58" s="61" t="s">
        <v>105</v>
      </c>
      <c r="C58" s="61"/>
      <c r="D58" s="61"/>
      <c r="E58" s="61"/>
      <c r="F58" s="61"/>
      <c r="G58" s="61"/>
      <c r="H58" s="61"/>
      <c r="I58" s="61"/>
      <c r="J58" s="61"/>
      <c r="K58" s="61"/>
      <c r="L58" s="61"/>
      <c r="M58" s="61"/>
      <c r="N58" s="61"/>
      <c r="O58" s="5"/>
    </row>
    <row r="59" spans="1:17" ht="47.25" customHeight="1" x14ac:dyDescent="0.25">
      <c r="A59" s="1" t="s">
        <v>68</v>
      </c>
      <c r="B59" s="62" t="s">
        <v>106</v>
      </c>
      <c r="C59" s="62"/>
      <c r="D59" s="62"/>
      <c r="E59" s="62"/>
      <c r="F59" s="62"/>
      <c r="G59" s="62"/>
      <c r="H59" s="62"/>
      <c r="I59" s="62"/>
      <c r="J59" s="62"/>
      <c r="K59" s="62"/>
      <c r="L59" s="62"/>
      <c r="M59" s="62"/>
      <c r="N59" s="62"/>
      <c r="O59" s="6"/>
      <c r="P59" s="6"/>
      <c r="Q59" s="6"/>
    </row>
  </sheetData>
  <protectedRanges>
    <protectedRange sqref="X8:X13" name="Input"/>
  </protectedRanges>
  <mergeCells count="3">
    <mergeCell ref="B57:O57"/>
    <mergeCell ref="B58:N58"/>
    <mergeCell ref="B59:N5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Menu</vt:lpstr>
      <vt:lpstr>Setup</vt:lpstr>
      <vt:lpstr>Menu!Print_Area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Weber Antoine</dc:creator>
  <cp:lastModifiedBy>Di Giambattista Loretta</cp:lastModifiedBy>
  <cp:lastPrinted>2024-03-29T08:56:47Z</cp:lastPrinted>
  <dcterms:created xsi:type="dcterms:W3CDTF">2018-02-15T09:22:32Z</dcterms:created>
  <dcterms:modified xsi:type="dcterms:W3CDTF">2024-04-17T12:06:37Z</dcterms:modified>
</cp:coreProperties>
</file>